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onservateurfr-my.sharepoint.com/personal/jneumann_conservateur-conseil_fr/Documents/Bureau/Perso/FAP 2026/"/>
    </mc:Choice>
  </mc:AlternateContent>
  <xr:revisionPtr revIDLastSave="68" documentId="8_{20608728-E64D-47E9-80E0-61515A8BB29E}" xr6:coauthVersionLast="47" xr6:coauthVersionMax="47" xr10:uidLastSave="{2F92D4E4-7A13-4D0F-B9BB-3AE8C1315D41}"/>
  <workbookProtection workbookAlgorithmName="SHA-512" workbookHashValue="AfOsCRaeGrFtTv3aI7ZHcp8LgOFPJZLTJZ63bj4F7hMctEKNCwVs5XbyQU3xBPMC/cC0CDHj+Ou8Zvd7qWMPKA==" workbookSaltValue="Wx9qJGVitTsX6RQVkS53qg==" workbookSpinCount="100000" lockStructure="1"/>
  <bookViews>
    <workbookView xWindow="-103" yWindow="-103" windowWidth="24892" windowHeight="15943" xr2:uid="{00000000-000D-0000-FFFF-FFFF00000000}"/>
  </bookViews>
  <sheets>
    <sheet name="FAP INDIV" sheetId="1" r:id="rId1"/>
    <sheet name="BASE DONNEES LANCERS" sheetId="2" state="hidden" r:id="rId2"/>
    <sheet name="BASE DONNEES ROULERS" sheetId="3" state="hidden" r:id="rId3"/>
    <sheet name="Catégories" sheetId="4" state="hidden" r:id="rId4"/>
  </sheets>
  <definedNames>
    <definedName name="_xlnm.Print_Area" localSheetId="0">'FAP INDIV'!$A$1:$W$54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F11" i="1"/>
  <c r="F9" i="1"/>
  <c r="F7" i="1"/>
  <c r="J35" i="1"/>
  <c r="I35" i="1"/>
  <c r="J33" i="1"/>
  <c r="I33" i="1"/>
  <c r="J31" i="1"/>
  <c r="I31" i="1"/>
  <c r="J29" i="1"/>
  <c r="I29" i="1"/>
  <c r="J27" i="1"/>
  <c r="I27" i="1"/>
  <c r="L34" i="1"/>
  <c r="L32" i="1"/>
  <c r="L30" i="1"/>
  <c r="L28" i="1"/>
  <c r="J49" i="1" l="1"/>
  <c r="I49" i="1"/>
  <c r="H49" i="1"/>
  <c r="G49" i="1"/>
  <c r="F49" i="1"/>
  <c r="E49" i="1"/>
  <c r="J46" i="1"/>
  <c r="I46" i="1"/>
  <c r="H46" i="1"/>
  <c r="G46" i="1"/>
  <c r="F46" i="1"/>
  <c r="E46" i="1"/>
  <c r="J43" i="1"/>
  <c r="I43" i="1"/>
  <c r="H43" i="1"/>
  <c r="G43" i="1"/>
  <c r="F43" i="1"/>
  <c r="E43" i="1"/>
  <c r="F40" i="1"/>
  <c r="G40" i="1"/>
  <c r="H40" i="1"/>
  <c r="I40" i="1"/>
  <c r="J40" i="1"/>
  <c r="E40" i="1"/>
  <c r="E29" i="1"/>
  <c r="E31" i="1"/>
  <c r="E33" i="1"/>
  <c r="E35" i="1"/>
  <c r="K29" i="1"/>
  <c r="K31" i="1"/>
  <c r="K33" i="1"/>
  <c r="K35" i="1"/>
  <c r="K27" i="1"/>
  <c r="E9" i="1"/>
  <c r="E11" i="1"/>
  <c r="E13" i="1"/>
  <c r="E15" i="1"/>
  <c r="E7" i="1"/>
  <c r="H9" i="1"/>
  <c r="I9" i="1"/>
  <c r="J9" i="1"/>
  <c r="H11" i="1"/>
  <c r="I11" i="1"/>
  <c r="J11" i="1"/>
  <c r="H13" i="1"/>
  <c r="I13" i="1"/>
  <c r="J13" i="1"/>
  <c r="H15" i="1"/>
  <c r="I15" i="1"/>
  <c r="J15" i="1"/>
  <c r="I7" i="1"/>
  <c r="J7" i="1"/>
  <c r="H7" i="1"/>
  <c r="L14" i="1"/>
  <c r="L12" i="1"/>
  <c r="L10" i="1"/>
  <c r="L8" i="1"/>
  <c r="L6" i="1"/>
  <c r="G29" i="1"/>
  <c r="G31" i="1"/>
  <c r="G33" i="1"/>
  <c r="G35" i="1"/>
  <c r="D35" i="1" l="1"/>
  <c r="D33" i="1"/>
  <c r="D31" i="1"/>
  <c r="D29" i="1"/>
  <c r="J2" i="1" l="1"/>
  <c r="D49" i="1" l="1"/>
  <c r="D46" i="1"/>
  <c r="D43" i="1"/>
  <c r="D40" i="1"/>
  <c r="K15" i="1" l="1"/>
  <c r="K13" i="1"/>
  <c r="K11" i="1"/>
  <c r="K9" i="1"/>
  <c r="G27" i="1" l="1"/>
  <c r="K46" i="1" l="1"/>
  <c r="K49" i="1" l="1"/>
  <c r="K43" i="1"/>
  <c r="K40" i="1"/>
  <c r="K7" i="1" l="1"/>
  <c r="B2" i="3"/>
  <c r="H2" i="3" s="1"/>
  <c r="E27" i="1" s="1"/>
  <c r="L26" i="1" s="1"/>
  <c r="D27" i="1" l="1"/>
  <c r="B2" i="2"/>
  <c r="H2" i="2" s="1"/>
  <c r="K16" i="2" s="1"/>
</calcChain>
</file>

<file path=xl/sharedStrings.xml><?xml version="1.0" encoding="utf-8"?>
<sst xmlns="http://schemas.openxmlformats.org/spreadsheetml/2006/main" count="919" uniqueCount="352">
  <si>
    <t>CATEGORIE</t>
  </si>
  <si>
    <t>NIVEAU DE LA FAP</t>
  </si>
  <si>
    <t>ème degré</t>
  </si>
  <si>
    <t>NOM Prénom du twirler</t>
  </si>
  <si>
    <t>F.A.P. INDIV</t>
  </si>
  <si>
    <t>LANCERS</t>
  </si>
  <si>
    <t>MANIEMENT GENERAL</t>
  </si>
  <si>
    <t>Contenu</t>
  </si>
  <si>
    <t>V / H</t>
  </si>
  <si>
    <t>Variante 1</t>
  </si>
  <si>
    <t>Variante 2</t>
  </si>
  <si>
    <t>Variante 3</t>
  </si>
  <si>
    <t>Engagement</t>
  </si>
  <si>
    <t>Rattrapage</t>
  </si>
  <si>
    <t>Valeur brute</t>
  </si>
  <si>
    <t>Pénalité(s)</t>
  </si>
  <si>
    <t>Valeur finale</t>
  </si>
  <si>
    <t>VALEUR</t>
  </si>
  <si>
    <t>Mouvement</t>
  </si>
  <si>
    <t>&lt; degré</t>
  </si>
  <si>
    <t>= degré</t>
  </si>
  <si>
    <t>&gt; degré</t>
  </si>
  <si>
    <t>Variété</t>
  </si>
  <si>
    <t>Non Varié</t>
  </si>
  <si>
    <t>Peu varié</t>
  </si>
  <si>
    <t>Varié</t>
  </si>
  <si>
    <t>Repère visuel</t>
  </si>
  <si>
    <t>Avec RV</t>
  </si>
  <si>
    <t>RV début ou fin</t>
  </si>
  <si>
    <t>sans RV</t>
  </si>
  <si>
    <t>Corps</t>
  </si>
  <si>
    <t>Sans travail C</t>
  </si>
  <si>
    <t>Bâton</t>
  </si>
  <si>
    <t>Ponctuel</t>
  </si>
  <si>
    <t>SOUS-TOTAL</t>
  </si>
  <si>
    <t>+
BONIF</t>
  </si>
  <si>
    <t>MOYENNE LANCERS</t>
  </si>
  <si>
    <t>Vitesse</t>
  </si>
  <si>
    <t>Bonif. variété sur l’ensemble des lancers</t>
  </si>
  <si>
    <t>Plans : V ET H</t>
  </si>
  <si>
    <t>1 plan</t>
  </si>
  <si>
    <t>2 plans</t>
  </si>
  <si>
    <t>Réalisation</t>
  </si>
  <si>
    <t>Chutes</t>
  </si>
  <si>
    <t>1 famille</t>
  </si>
  <si>
    <t>2 familles</t>
  </si>
  <si>
    <t>3 familles</t>
  </si>
  <si>
    <t>4 familles</t>
  </si>
  <si>
    <t>5 familles</t>
  </si>
  <si>
    <t>ROULERS</t>
  </si>
  <si>
    <t>NOTE FINALE</t>
  </si>
  <si>
    <t>SERIES</t>
  </si>
  <si>
    <t>ENGAGEMENT</t>
  </si>
  <si>
    <t>ROULER 1</t>
  </si>
  <si>
    <t>ROULER 2</t>
  </si>
  <si>
    <t>ROULER 3</t>
  </si>
  <si>
    <t>ROULER 4</t>
  </si>
  <si>
    <t>ROULER 5</t>
  </si>
  <si>
    <t>ROULER 6</t>
  </si>
  <si>
    <t>RATTRAPAGE</t>
  </si>
  <si>
    <t>BONIF SERIE</t>
  </si>
  <si>
    <t>PONCTUELS</t>
  </si>
  <si>
    <t>ROULER</t>
  </si>
  <si>
    <t>TOUR AU SOL</t>
  </si>
  <si>
    <t>GRAND ECART</t>
  </si>
  <si>
    <t xml:space="preserve"> </t>
  </si>
  <si>
    <t>MOYENNE ROULERS</t>
  </si>
  <si>
    <t>Bonification "Réalisation de série" sur l'ensemble des roulers</t>
  </si>
  <si>
    <t>1 série</t>
  </si>
  <si>
    <t>2 séries</t>
  </si>
  <si>
    <t>3 séries</t>
  </si>
  <si>
    <t>0,3 pt</t>
  </si>
  <si>
    <t>0,6 pt</t>
  </si>
  <si>
    <t>1,0 pt</t>
  </si>
  <si>
    <t>ème</t>
  </si>
  <si>
    <t>NIVEAU</t>
  </si>
  <si>
    <t>BASE</t>
  </si>
  <si>
    <t>RATTRAPAGES</t>
  </si>
  <si>
    <t>CAT 1</t>
  </si>
  <si>
    <t>Lancer simple V</t>
  </si>
  <si>
    <t>CAT 2 (avec RV)</t>
  </si>
  <si>
    <t>CAT 3 (sans RV)</t>
  </si>
  <si>
    <t xml:space="preserve">CAT 4 </t>
  </si>
  <si>
    <t>Taper sol 1 rev</t>
  </si>
  <si>
    <t>Taper sol 1/2 rev</t>
  </si>
  <si>
    <t>Flip</t>
  </si>
  <si>
    <t>Allongement sans RV</t>
  </si>
  <si>
    <t>Pz vert. Transformation H</t>
  </si>
  <si>
    <t>H sous jambe (fente, batt…..)</t>
  </si>
  <si>
    <t>Roulade costale</t>
  </si>
  <si>
    <t>Allongement avec RV</t>
  </si>
  <si>
    <t>Flip dans rond de Jbe</t>
  </si>
  <si>
    <t>Passage au sol</t>
  </si>
  <si>
    <t>Descente au sol</t>
  </si>
  <si>
    <t>Jeté</t>
  </si>
  <si>
    <t>4 T</t>
  </si>
  <si>
    <t>3 T</t>
  </si>
  <si>
    <t>2 T</t>
  </si>
  <si>
    <t>Attitude ou saut</t>
  </si>
  <si>
    <t>1 T</t>
  </si>
  <si>
    <t>Grand Jeté en plus</t>
  </si>
  <si>
    <t>1 accro</t>
  </si>
  <si>
    <t>3 ILL</t>
  </si>
  <si>
    <t>Demi demi env.</t>
  </si>
  <si>
    <t>CAT A</t>
  </si>
  <si>
    <t>Demi demi end.</t>
  </si>
  <si>
    <t>CAT B</t>
  </si>
  <si>
    <t>1 fuj env.</t>
  </si>
  <si>
    <t>CAT C</t>
  </si>
  <si>
    <t>1 fuj end.</t>
  </si>
  <si>
    <t xml:space="preserve">CAT D </t>
  </si>
  <si>
    <t>Base fujimi env.</t>
  </si>
  <si>
    <t>Base fujimi end.</t>
  </si>
  <si>
    <t>Bras (env. ou end.)</t>
  </si>
  <si>
    <t>Lucero A/R</t>
  </si>
  <si>
    <t>Intérieur coude</t>
  </si>
  <si>
    <t>Faciaux (1mini)</t>
  </si>
  <si>
    <t>3 neckrolls</t>
  </si>
  <si>
    <t>Neckroll MG</t>
  </si>
  <si>
    <t>2 neckrolls</t>
  </si>
  <si>
    <t>Blocage aller-retour *</t>
  </si>
  <si>
    <t>Cou</t>
  </si>
  <si>
    <t>Blocage simple*</t>
  </si>
  <si>
    <t>Fish avec 1/2 T</t>
  </si>
  <si>
    <t>Fish</t>
  </si>
  <si>
    <t>½ Fish</t>
  </si>
  <si>
    <t>Sol</t>
  </si>
  <si>
    <t>Figure 8 sur le poignet</t>
  </si>
  <si>
    <t>Poignet</t>
  </si>
  <si>
    <t>Grand écart</t>
  </si>
  <si>
    <t>Intérieur coude ench.</t>
  </si>
  <si>
    <t>Vague + bascule</t>
  </si>
  <si>
    <t>2 vagues</t>
  </si>
  <si>
    <t>1 vague</t>
  </si>
  <si>
    <t>Bascule</t>
  </si>
  <si>
    <t>O.L en T</t>
  </si>
  <si>
    <t>R.E.O.L</t>
  </si>
  <si>
    <t>O.L.</t>
  </si>
  <si>
    <t>CC V x3</t>
  </si>
  <si>
    <t>CC V x2</t>
  </si>
  <si>
    <t>CC V</t>
  </si>
  <si>
    <t>Coude</t>
  </si>
  <si>
    <t>Eject. T ench. (2T avec 5 éject.)</t>
  </si>
  <si>
    <t>Eject. T (1T avec 3 éject.)</t>
  </si>
  <si>
    <t>Eject. G x2</t>
  </si>
  <si>
    <t>Eject. Coude x1</t>
  </si>
  <si>
    <t>Anges eject. ou ench.</t>
  </si>
  <si>
    <t>Ange frontal</t>
  </si>
  <si>
    <t>Ange</t>
  </si>
  <si>
    <t>1/2 ange</t>
  </si>
  <si>
    <t>Rouler épaule</t>
  </si>
  <si>
    <t>Singer</t>
  </si>
  <si>
    <t>RL ép/cou/ép ench. (3 mini)</t>
  </si>
  <si>
    <t>Papillons</t>
  </si>
  <si>
    <t>Bases singer ench.</t>
  </si>
  <si>
    <t>Blocage sous épaule *</t>
  </si>
  <si>
    <t>Base singer D ou G</t>
  </si>
  <si>
    <t>RL ép/cou/ép</t>
  </si>
  <si>
    <t>Cheville</t>
  </si>
  <si>
    <t>Taille</t>
  </si>
  <si>
    <t>Horloge x 1</t>
  </si>
  <si>
    <t>Horloge en tournant bt en équilibre</t>
  </si>
  <si>
    <t>Horloge sur la tête</t>
  </si>
  <si>
    <t>Horloge x 2</t>
  </si>
  <si>
    <t>Catégorie</t>
  </si>
  <si>
    <t>Niveau</t>
  </si>
  <si>
    <t>POUSSIN</t>
  </si>
  <si>
    <t>PP</t>
  </si>
  <si>
    <t>BENJAMIN</t>
  </si>
  <si>
    <t>BP</t>
  </si>
  <si>
    <t>BH</t>
  </si>
  <si>
    <t>BEXC</t>
  </si>
  <si>
    <t>MINIME</t>
  </si>
  <si>
    <t>MP</t>
  </si>
  <si>
    <t>MH</t>
  </si>
  <si>
    <t>MEXC</t>
  </si>
  <si>
    <t>MGP</t>
  </si>
  <si>
    <t>CADET</t>
  </si>
  <si>
    <t>CP</t>
  </si>
  <si>
    <t>CH</t>
  </si>
  <si>
    <t>CEXC</t>
  </si>
  <si>
    <t>CGP</t>
  </si>
  <si>
    <t>JUNIOR 1 FILLE</t>
  </si>
  <si>
    <t>J1P fille</t>
  </si>
  <si>
    <t>J1H fille</t>
  </si>
  <si>
    <t>J1EXC fille</t>
  </si>
  <si>
    <t>JUNIOR 2 FILLE</t>
  </si>
  <si>
    <t>J2P fille</t>
  </si>
  <si>
    <t>J2EXC fille</t>
  </si>
  <si>
    <t>JUNIOR FILLE</t>
  </si>
  <si>
    <t>JEXC SUP</t>
  </si>
  <si>
    <t>JGP</t>
  </si>
  <si>
    <t>JUNIOR GARCON</t>
  </si>
  <si>
    <t>JP garçon</t>
  </si>
  <si>
    <t>JH garçon</t>
  </si>
  <si>
    <t>JEXC garçon</t>
  </si>
  <si>
    <t>JEXC SUP garçon</t>
  </si>
  <si>
    <t>JGP garçon</t>
  </si>
  <si>
    <t>SENIOR</t>
  </si>
  <si>
    <t>SP</t>
  </si>
  <si>
    <t>SEXC SUP</t>
  </si>
  <si>
    <t>SGP</t>
  </si>
  <si>
    <t>SENIOR +</t>
  </si>
  <si>
    <t>S+</t>
  </si>
  <si>
    <t>MOYENNE</t>
  </si>
  <si>
    <t>Colonne</t>
  </si>
  <si>
    <t>Colonne de recherche</t>
  </si>
  <si>
    <t>TOTAL LANCERS</t>
  </si>
  <si>
    <t>TOTAL ROULERS</t>
  </si>
  <si>
    <t>TOTAL MG</t>
  </si>
  <si>
    <t>&gt;&gt; degré</t>
  </si>
  <si>
    <t>Très Varié</t>
  </si>
  <si>
    <t>Enchainement</t>
  </si>
  <si>
    <t>Séries courtes</t>
  </si>
  <si>
    <t>Séries moyennes</t>
  </si>
  <si>
    <t>Séries longues</t>
  </si>
  <si>
    <t>Travail B fixe</t>
  </si>
  <si>
    <t>Travail B partiel</t>
  </si>
  <si>
    <t>Travail B</t>
  </si>
  <si>
    <t>Travail C partiel</t>
  </si>
  <si>
    <t>Travail C</t>
  </si>
  <si>
    <t>-
PENA</t>
  </si>
  <si>
    <t>Fluidité</t>
  </si>
  <si>
    <t>Originalité</t>
  </si>
  <si>
    <t>Base fuji + ej + 1/2 tour + bras</t>
  </si>
  <si>
    <t>Développement</t>
  </si>
  <si>
    <t>Familles : base, sol, saut, tour, accros, ill</t>
  </si>
  <si>
    <t>AVENIR</t>
  </si>
  <si>
    <t>CA</t>
  </si>
  <si>
    <t>PA</t>
  </si>
  <si>
    <t>BA</t>
  </si>
  <si>
    <t>MA</t>
  </si>
  <si>
    <t>Brown</t>
  </si>
  <si>
    <t>Eject. T ench. même coude</t>
  </si>
  <si>
    <t>Flip dans le cou</t>
  </si>
  <si>
    <t>Eject. G x3</t>
  </si>
  <si>
    <t>Anges Aller et Retour</t>
  </si>
  <si>
    <t>Passage dos Aller éject. Retour</t>
  </si>
  <si>
    <t>Enrouler / Dos</t>
  </si>
  <si>
    <t>BONIFs / Péna
(Dvpt et V/H)</t>
  </si>
  <si>
    <t>base</t>
  </si>
  <si>
    <t>1er</t>
  </si>
  <si>
    <t>2eme</t>
  </si>
  <si>
    <t>3eme</t>
  </si>
  <si>
    <t>4eme</t>
  </si>
  <si>
    <t>5eme</t>
  </si>
  <si>
    <t>6eme</t>
  </si>
  <si>
    <t>LANCERS BASE</t>
  </si>
  <si>
    <t>Lancer déplacement</t>
  </si>
  <si>
    <t>Lancer Attitude</t>
  </si>
  <si>
    <t>Lancer Horizontal (pas de bonif HMG)</t>
  </si>
  <si>
    <t>Lancer H 1 révol  (ni bonif eng. ni ratt. ni variante)</t>
  </si>
  <si>
    <t>Lâché 3/4</t>
  </si>
  <si>
    <t>Lache sans rotation</t>
  </si>
  <si>
    <t>LANCERS SOL</t>
  </si>
  <si>
    <t>2T sol</t>
  </si>
  <si>
    <t>1T sol</t>
  </si>
  <si>
    <t>Descente grand écart</t>
  </si>
  <si>
    <t>LANCERS SAUT</t>
  </si>
  <si>
    <t>Gd jeté+gd jeté facial</t>
  </si>
  <si>
    <t>Grand jeté facial (sans RV)</t>
  </si>
  <si>
    <t>2 Grands jetés</t>
  </si>
  <si>
    <t>Grand jeté facial (avec RV)</t>
  </si>
  <si>
    <t>Grand jeté</t>
  </si>
  <si>
    <t>LANCERS TOUR (sur place ou en déplacement)</t>
  </si>
  <si>
    <t>LANCERS ACCRO (roue-roulade-souplesse-kosak)</t>
  </si>
  <si>
    <t>3 accros</t>
  </si>
  <si>
    <t>accro, ill + accro</t>
  </si>
  <si>
    <t>1 saut db accro</t>
  </si>
  <si>
    <t>accro, ill</t>
  </si>
  <si>
    <t>2 accros / 2T accro</t>
  </si>
  <si>
    <t>2 sauts accro</t>
  </si>
  <si>
    <t>1 saut accro</t>
  </si>
  <si>
    <t>1 accro sol</t>
  </si>
  <si>
    <t>1T accro</t>
  </si>
  <si>
    <t>Att Accro</t>
  </si>
  <si>
    <t>LANCERS ILLUSION</t>
  </si>
  <si>
    <t>ILL, accro + ILL</t>
  </si>
  <si>
    <t>1T 2ILL</t>
  </si>
  <si>
    <t>ILL, accro</t>
  </si>
  <si>
    <t>2ILL ou 2T ILL</t>
  </si>
  <si>
    <t>ILL sol</t>
  </si>
  <si>
    <t>1T ILL</t>
  </si>
  <si>
    <t>Att ILL</t>
  </si>
  <si>
    <t>ILL</t>
  </si>
  <si>
    <t>GRISE</t>
  </si>
  <si>
    <t>H env. MG / H end. MD</t>
  </si>
  <si>
    <t>Eng direct après un MG avec RV</t>
  </si>
  <si>
    <t>Eng direct après un MG sans RV</t>
  </si>
  <si>
    <t>Lacher dos</t>
  </si>
  <si>
    <t>Engt en accro ou en ill</t>
  </si>
  <si>
    <t>Engt dans l'illusion</t>
  </si>
  <si>
    <t>Enverg. Bras (sur les tours uniquement)</t>
  </si>
  <si>
    <t>Roulade costale en évolution</t>
  </si>
  <si>
    <t>Roue / Souplesse arrivée au sol</t>
  </si>
  <si>
    <t>Roue / Souplesse une main ou sur les coudes</t>
  </si>
  <si>
    <t>Variante attitude: Pied tête ou Y</t>
  </si>
  <si>
    <t>Roue / Souplesse sans main</t>
  </si>
  <si>
    <t>Grand écart en plus</t>
  </si>
  <si>
    <t>ROULERS FUJIMI</t>
  </si>
  <si>
    <t>Base fuj en tournant</t>
  </si>
  <si>
    <t>ROULERS COU</t>
  </si>
  <si>
    <t>Lucero ench.</t>
  </si>
  <si>
    <t>1 neckroll + 1 neckroll bâton équilibre</t>
  </si>
  <si>
    <t>1 neckrolls</t>
  </si>
  <si>
    <t>Cou + Blocage simple</t>
  </si>
  <si>
    <t>ROULERS FISH</t>
  </si>
  <si>
    <t>Fish avec 2T</t>
  </si>
  <si>
    <t>Fish avec 1T</t>
  </si>
  <si>
    <t>Fish envers</t>
  </si>
  <si>
    <t>Chgt de poignet ponctuel</t>
  </si>
  <si>
    <t>ROULERS INTERIEUR COUDE</t>
  </si>
  <si>
    <t>Blocage intérieur bras*</t>
  </si>
  <si>
    <t>ROULERS VAGUE</t>
  </si>
  <si>
    <t>ROULERS OUVERTURE LATERALE</t>
  </si>
  <si>
    <t>ROULERS COUDE</t>
  </si>
  <si>
    <t>CC + OL</t>
  </si>
  <si>
    <t>CC bloquage chgt de sens *</t>
  </si>
  <si>
    <t>ROULERS EJECTION</t>
  </si>
  <si>
    <t>ejet 1 Tour 3 eject + chg de sens corps 4eme eject</t>
  </si>
  <si>
    <t>Eject. T même coude</t>
  </si>
  <si>
    <t>Eject. T (1T avec 3 éject.) horizontal</t>
  </si>
  <si>
    <t>Eject. G + D + G + D</t>
  </si>
  <si>
    <t>Eject. G + D + G</t>
  </si>
  <si>
    <t>Eject Coude H x2</t>
  </si>
  <si>
    <t>Eject. G + D</t>
  </si>
  <si>
    <t>Eject, Coude H x1</t>
  </si>
  <si>
    <t>ROULERS ANGE</t>
  </si>
  <si>
    <t>Ange H</t>
  </si>
  <si>
    <t>Intérieur bras</t>
  </si>
  <si>
    <t>ROULERS PASSAGE DOS</t>
  </si>
  <si>
    <t>Passage dos Aller Retour ench.</t>
  </si>
  <si>
    <t>Passage dos Aller Retour (retour bras tendu)</t>
  </si>
  <si>
    <t>Passage dos Aller Retour end/ env</t>
  </si>
  <si>
    <t>Passage dos ench. end/ env</t>
  </si>
  <si>
    <t>Passage dos end/ env</t>
  </si>
  <si>
    <t>ROULERS SINGER</t>
  </si>
  <si>
    <t>RL ép/cou</t>
  </si>
  <si>
    <t>ROULERS HORLOGE HORIZONTALE</t>
  </si>
  <si>
    <t>Horloge H en tournant</t>
  </si>
  <si>
    <t>ROULERS HORLOGE VERTICALE</t>
  </si>
  <si>
    <t>Horloge V en tournant</t>
  </si>
  <si>
    <t>Balancer de gauche à droite</t>
  </si>
  <si>
    <t>BONIF VARIANTES (CUMULABLES)</t>
  </si>
  <si>
    <t>Tour au sol / Passage sol</t>
  </si>
  <si>
    <t>Engagement avec perte de contact</t>
  </si>
  <si>
    <t>BONIF ENGAGEMENTS (non cumulable)</t>
  </si>
  <si>
    <t>BONIFS ENGAGEMENTS (non cumulable)</t>
  </si>
  <si>
    <r>
      <t xml:space="preserve">MG vert.   </t>
    </r>
    <r>
      <rPr>
        <b/>
        <u/>
        <sz val="14"/>
        <color indexed="8"/>
        <rFont val="Calibri"/>
        <family val="2"/>
      </rPr>
      <t xml:space="preserve">ou </t>
    </r>
    <r>
      <rPr>
        <sz val="14"/>
        <color indexed="8"/>
        <rFont val="Calibri"/>
        <family val="2"/>
      </rPr>
      <t xml:space="preserve">  MD vert. Envers</t>
    </r>
  </si>
  <si>
    <r>
      <t xml:space="preserve">Lacher vert. Gd Batt  </t>
    </r>
    <r>
      <rPr>
        <b/>
        <u/>
        <sz val="14"/>
        <color indexed="8"/>
        <rFont val="Calibri"/>
        <family val="2"/>
      </rPr>
      <t xml:space="preserve">ou </t>
    </r>
    <r>
      <rPr>
        <sz val="14"/>
        <color indexed="8"/>
        <rFont val="Calibri"/>
        <family val="2"/>
      </rPr>
      <t xml:space="preserve"> sous épaule</t>
    </r>
  </si>
  <si>
    <t>Lancers BONIFS VARIANTES (cumulable)</t>
  </si>
  <si>
    <t>Version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</si>
</sst>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indexed="8"/>
      <name val="Helvetica Neue"/>
    </font>
    <font>
      <sz val="14"/>
      <color indexed="8"/>
      <name val="Arial"/>
      <family val="2"/>
    </font>
    <font>
      <sz val="16"/>
      <color indexed="8"/>
      <name val="Verdana"/>
      <family val="2"/>
    </font>
    <font>
      <b/>
      <sz val="14"/>
      <color indexed="8"/>
      <name val="Verdana"/>
      <family val="2"/>
    </font>
    <font>
      <b/>
      <sz val="16"/>
      <color indexed="8"/>
      <name val="Verdana"/>
      <family val="2"/>
    </font>
    <font>
      <u/>
      <sz val="16"/>
      <color indexed="8"/>
      <name val="Verdana"/>
      <family val="2"/>
    </font>
    <font>
      <sz val="14"/>
      <color indexed="8"/>
      <name val="Verdana"/>
      <family val="2"/>
    </font>
    <font>
      <b/>
      <u/>
      <sz val="16"/>
      <color indexed="8"/>
      <name val="Verdana"/>
      <family val="2"/>
    </font>
    <font>
      <sz val="16"/>
      <color theme="0"/>
      <name val="Verdana"/>
      <family val="2"/>
    </font>
    <font>
      <sz val="18"/>
      <color indexed="8"/>
      <name val="Verdana"/>
      <family val="2"/>
    </font>
    <font>
      <sz val="14"/>
      <color indexed="8"/>
      <name val="Helvetica Neue"/>
    </font>
    <font>
      <b/>
      <sz val="14"/>
      <color indexed="8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trike/>
      <sz val="14"/>
      <color indexed="8"/>
      <name val="Calibri"/>
      <family val="2"/>
    </font>
    <font>
      <b/>
      <u/>
      <sz val="14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7A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4"/>
        <bgColor auto="1"/>
      </patternFill>
    </fill>
    <fill>
      <patternFill patternType="solid">
        <fgColor rgb="FF00ABEA"/>
        <bgColor indexed="64"/>
      </patternFill>
    </fill>
    <fill>
      <patternFill patternType="solid">
        <fgColor indexed="17"/>
        <bgColor auto="1"/>
      </patternFill>
    </fill>
  </fills>
  <borders count="1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9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7" xfId="0" applyNumberFormat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34" xfId="0" applyBorder="1">
      <alignment vertical="top" wrapText="1"/>
    </xf>
    <xf numFmtId="0" fontId="0" fillId="0" borderId="7" xfId="0" applyBorder="1">
      <alignment vertical="top" wrapText="1"/>
    </xf>
    <xf numFmtId="0" fontId="0" fillId="0" borderId="35" xfId="0" applyBorder="1">
      <alignment vertical="top" wrapText="1"/>
    </xf>
    <xf numFmtId="49" fontId="1" fillId="0" borderId="1" xfId="0" applyNumberFormat="1" applyFont="1" applyBorder="1">
      <alignment vertical="top" wrapText="1"/>
    </xf>
    <xf numFmtId="0" fontId="1" fillId="0" borderId="1" xfId="0" applyNumberFormat="1" applyFont="1" applyBorder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NumberFormat="1" applyFont="1">
      <alignment vertical="top" wrapText="1"/>
    </xf>
    <xf numFmtId="0" fontId="2" fillId="2" borderId="7" xfId="0" applyFont="1" applyFill="1" applyBorder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8" xfId="0" applyNumberFormat="1" applyFont="1" applyFill="1" applyBorder="1" applyAlignment="1">
      <alignment horizontal="right" vertical="center" wrapText="1"/>
    </xf>
    <xf numFmtId="49" fontId="2" fillId="3" borderId="67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>
      <alignment vertical="top" wrapText="1"/>
    </xf>
    <xf numFmtId="0" fontId="2" fillId="2" borderId="91" xfId="0" applyFont="1" applyFill="1" applyBorder="1">
      <alignment vertical="top" wrapText="1"/>
    </xf>
    <xf numFmtId="0" fontId="2" fillId="2" borderId="31" xfId="0" applyFont="1" applyFill="1" applyBorder="1">
      <alignment vertical="top" wrapText="1"/>
    </xf>
    <xf numFmtId="0" fontId="2" fillId="2" borderId="11" xfId="0" applyFont="1" applyFill="1" applyBorder="1">
      <alignment vertical="top" wrapText="1"/>
    </xf>
    <xf numFmtId="49" fontId="2" fillId="4" borderId="89" xfId="0" applyNumberFormat="1" applyFont="1" applyFill="1" applyBorder="1" applyAlignment="1" applyProtection="1">
      <alignment horizontal="center" vertical="center" wrapText="1"/>
    </xf>
    <xf numFmtId="49" fontId="2" fillId="4" borderId="12" xfId="0" applyNumberFormat="1" applyFont="1" applyFill="1" applyBorder="1" applyAlignment="1" applyProtection="1">
      <alignment horizontal="center" vertic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</xf>
    <xf numFmtId="49" fontId="2" fillId="4" borderId="14" xfId="0" applyNumberFormat="1" applyFont="1" applyFill="1" applyBorder="1" applyAlignment="1" applyProtection="1">
      <alignment horizontal="center" vertical="center" wrapText="1"/>
    </xf>
    <xf numFmtId="49" fontId="2" fillId="4" borderId="55" xfId="0" applyNumberFormat="1" applyFont="1" applyFill="1" applyBorder="1" applyAlignment="1" applyProtection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106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3" borderId="90" xfId="0" applyNumberFormat="1" applyFont="1" applyFill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6" borderId="28" xfId="0" applyNumberFormat="1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  <xf numFmtId="0" fontId="2" fillId="2" borderId="103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49" fontId="2" fillId="2" borderId="46" xfId="0" applyNumberFormat="1" applyFont="1" applyFill="1" applyBorder="1" applyAlignment="1">
      <alignment horizontal="center" vertical="center" wrapText="1"/>
    </xf>
    <xf numFmtId="0" fontId="2" fillId="2" borderId="67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49" fontId="6" fillId="2" borderId="46" xfId="0" applyNumberFormat="1" applyFont="1" applyFill="1" applyBorder="1" applyAlignment="1">
      <alignment horizontal="center" vertical="center" wrapText="1"/>
    </xf>
    <xf numFmtId="49" fontId="2" fillId="2" borderId="79" xfId="0" applyNumberFormat="1" applyFont="1" applyFill="1" applyBorder="1" applyAlignment="1">
      <alignment horizontal="center" vertical="center" wrapText="1"/>
    </xf>
    <xf numFmtId="0" fontId="2" fillId="2" borderId="97" xfId="0" applyNumberFormat="1" applyFont="1" applyFill="1" applyBorder="1" applyAlignment="1">
      <alignment horizontal="center" vertical="center" wrapText="1"/>
    </xf>
    <xf numFmtId="0" fontId="2" fillId="2" borderId="78" xfId="0" applyNumberFormat="1" applyFont="1" applyFill="1" applyBorder="1" applyAlignment="1">
      <alignment horizontal="center" vertical="center" wrapText="1"/>
    </xf>
    <xf numFmtId="0" fontId="2" fillId="6" borderId="79" xfId="0" applyNumberFormat="1" applyFont="1" applyFill="1" applyBorder="1" applyAlignment="1">
      <alignment horizontal="center" vertical="center" wrapText="1"/>
    </xf>
    <xf numFmtId="49" fontId="2" fillId="2" borderId="102" xfId="0" applyNumberFormat="1" applyFont="1" applyFill="1" applyBorder="1" applyAlignment="1">
      <alignment horizontal="center" vertical="center" wrapText="1"/>
    </xf>
    <xf numFmtId="0" fontId="2" fillId="2" borderId="112" xfId="0" applyNumberFormat="1" applyFont="1" applyFill="1" applyBorder="1" applyAlignment="1">
      <alignment horizontal="center" vertical="center" wrapText="1"/>
    </xf>
    <xf numFmtId="0" fontId="2" fillId="2" borderId="113" xfId="0" applyNumberFormat="1" applyFont="1" applyFill="1" applyBorder="1" applyAlignment="1">
      <alignment horizontal="center" vertical="center" wrapText="1"/>
    </xf>
    <xf numFmtId="0" fontId="2" fillId="2" borderId="1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5" xfId="0" applyNumberFormat="1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110" xfId="0" applyNumberFormat="1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2" fillId="2" borderId="108" xfId="0" applyNumberFormat="1" applyFont="1" applyFill="1" applyBorder="1" applyAlignment="1">
      <alignment horizontal="center" vertical="center" wrapText="1"/>
    </xf>
    <xf numFmtId="0" fontId="2" fillId="2" borderId="111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109" xfId="0" applyFont="1" applyFill="1" applyBorder="1" applyAlignment="1">
      <alignment horizontal="center" vertical="center" wrapText="1"/>
    </xf>
    <xf numFmtId="0" fontId="4" fillId="2" borderId="96" xfId="0" applyFont="1" applyFill="1" applyBorder="1" applyAlignment="1">
      <alignment horizontal="center" vertical="center" wrapText="1"/>
    </xf>
    <xf numFmtId="0" fontId="2" fillId="0" borderId="7" xfId="0" applyNumberFormat="1" applyFont="1" applyBorder="1">
      <alignment vertical="top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0" xfId="0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 wrapText="1"/>
    </xf>
    <xf numFmtId="0" fontId="2" fillId="3" borderId="48" xfId="0" applyNumberFormat="1" applyFont="1" applyFill="1" applyBorder="1" applyAlignment="1">
      <alignment horizontal="left" vertical="center" wrapText="1"/>
    </xf>
    <xf numFmtId="0" fontId="2" fillId="3" borderId="70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vertical="center" wrapText="1"/>
    </xf>
    <xf numFmtId="49" fontId="2" fillId="6" borderId="123" xfId="0" applyNumberFormat="1" applyFont="1" applyFill="1" applyBorder="1" applyAlignment="1">
      <alignment horizontal="center" vertical="center" wrapText="1"/>
    </xf>
    <xf numFmtId="49" fontId="2" fillId="2" borderId="123" xfId="0" applyNumberFormat="1" applyFont="1" applyFill="1" applyBorder="1" applyAlignment="1">
      <alignment horizontal="center" vertical="center" wrapText="1"/>
    </xf>
    <xf numFmtId="49" fontId="2" fillId="2" borderId="75" xfId="0" applyNumberFormat="1" applyFont="1" applyFill="1" applyBorder="1" applyAlignment="1">
      <alignment horizontal="center" vertical="center" wrapText="1"/>
    </xf>
    <xf numFmtId="49" fontId="2" fillId="4" borderId="5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2" borderId="80" xfId="0" applyNumberFormat="1" applyFont="1" applyFill="1" applyBorder="1" applyAlignment="1">
      <alignment horizontal="center" vertical="center" wrapText="1"/>
    </xf>
    <xf numFmtId="0" fontId="2" fillId="2" borderId="94" xfId="0" applyFont="1" applyFill="1" applyBorder="1" applyAlignment="1">
      <alignment horizontal="center" vertical="center" wrapText="1"/>
    </xf>
    <xf numFmtId="0" fontId="2" fillId="2" borderId="96" xfId="0" applyFont="1" applyFill="1" applyBorder="1" applyAlignment="1">
      <alignment horizontal="center" vertical="center" wrapText="1"/>
    </xf>
    <xf numFmtId="49" fontId="6" fillId="4" borderId="128" xfId="0" applyNumberFormat="1" applyFont="1" applyFill="1" applyBorder="1" applyAlignment="1">
      <alignment horizontal="center" vertical="center" wrapText="1"/>
    </xf>
    <xf numFmtId="0" fontId="2" fillId="2" borderId="129" xfId="0" applyFont="1" applyFill="1" applyBorder="1" applyAlignment="1" applyProtection="1">
      <alignment horizontal="center" vertical="center" wrapText="1"/>
      <protection locked="0"/>
    </xf>
    <xf numFmtId="0" fontId="2" fillId="3" borderId="130" xfId="0" applyNumberFormat="1" applyFont="1" applyFill="1" applyBorder="1" applyAlignment="1">
      <alignment horizontal="center" vertical="center" wrapText="1"/>
    </xf>
    <xf numFmtId="0" fontId="2" fillId="2" borderId="131" xfId="0" applyFont="1" applyFill="1" applyBorder="1" applyAlignment="1" applyProtection="1">
      <alignment horizontal="center" vertical="center" wrapText="1"/>
      <protection locked="0"/>
    </xf>
    <xf numFmtId="0" fontId="2" fillId="2" borderId="132" xfId="0" applyFont="1" applyFill="1" applyBorder="1" applyAlignment="1" applyProtection="1">
      <alignment horizontal="center" vertical="center" wrapText="1"/>
      <protection locked="0"/>
    </xf>
    <xf numFmtId="0" fontId="2" fillId="2" borderId="125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127" xfId="0" applyFont="1" applyFill="1" applyBorder="1" applyAlignment="1" applyProtection="1">
      <alignment horizontal="center" vertical="center" wrapText="1"/>
      <protection locked="0"/>
    </xf>
    <xf numFmtId="49" fontId="2" fillId="4" borderId="117" xfId="0" applyNumberFormat="1" applyFont="1" applyFill="1" applyBorder="1" applyAlignment="1">
      <alignment horizontal="center" vertical="center" wrapText="1"/>
    </xf>
    <xf numFmtId="49" fontId="2" fillId="4" borderId="128" xfId="0" applyNumberFormat="1" applyFont="1" applyFill="1" applyBorder="1" applyAlignment="1" applyProtection="1">
      <alignment horizontal="center" vertical="center" wrapText="1"/>
    </xf>
    <xf numFmtId="0" fontId="6" fillId="2" borderId="129" xfId="0" applyFont="1" applyFill="1" applyBorder="1" applyAlignment="1" applyProtection="1">
      <alignment horizontal="center" vertical="center" wrapText="1"/>
      <protection locked="0"/>
    </xf>
    <xf numFmtId="0" fontId="2" fillId="3" borderId="136" xfId="0" applyNumberFormat="1" applyFont="1" applyFill="1" applyBorder="1" applyAlignment="1">
      <alignment horizontal="center" vertical="center" wrapText="1"/>
    </xf>
    <xf numFmtId="49" fontId="2" fillId="4" borderId="81" xfId="0" applyNumberFormat="1" applyFont="1" applyFill="1" applyBorder="1" applyAlignment="1">
      <alignment horizontal="center" vertical="center" wrapText="1"/>
    </xf>
    <xf numFmtId="49" fontId="6" fillId="4" borderId="81" xfId="0" applyNumberFormat="1" applyFont="1" applyFill="1" applyBorder="1" applyAlignment="1">
      <alignment horizontal="center" vertical="center" wrapText="1"/>
    </xf>
    <xf numFmtId="0" fontId="8" fillId="7" borderId="7" xfId="0" applyNumberFormat="1" applyFont="1" applyFill="1" applyBorder="1">
      <alignment vertical="top" wrapText="1"/>
    </xf>
    <xf numFmtId="49" fontId="6" fillId="4" borderId="117" xfId="0" applyNumberFormat="1" applyFont="1" applyFill="1" applyBorder="1" applyAlignment="1">
      <alignment horizontal="center" vertical="center" wrapText="1"/>
    </xf>
    <xf numFmtId="0" fontId="2" fillId="4" borderId="93" xfId="0" applyFont="1" applyFill="1" applyBorder="1" applyAlignment="1">
      <alignment vertical="center" wrapText="1"/>
    </xf>
    <xf numFmtId="0" fontId="2" fillId="4" borderId="96" xfId="0" applyFont="1" applyFill="1" applyBorder="1" applyAlignment="1">
      <alignment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>
      <alignment vertical="top" wrapText="1"/>
    </xf>
    <xf numFmtId="0" fontId="10" fillId="2" borderId="2" xfId="0" applyFont="1" applyFill="1" applyBorder="1">
      <alignment vertical="top" wrapText="1"/>
    </xf>
    <xf numFmtId="0" fontId="10" fillId="0" borderId="0" xfId="0" applyNumberFormat="1" applyFont="1">
      <alignment vertical="top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righ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>
      <alignment vertical="top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>
      <alignment vertical="top" wrapText="1"/>
    </xf>
    <xf numFmtId="0" fontId="1" fillId="2" borderId="36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107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3" fillId="9" borderId="41" xfId="0" applyFont="1" applyFill="1" applyBorder="1" applyAlignment="1">
      <alignment wrapText="1"/>
    </xf>
    <xf numFmtId="0" fontId="14" fillId="10" borderId="41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9" borderId="41" xfId="0" applyFont="1" applyFill="1" applyBorder="1" applyAlignment="1">
      <alignment horizontal="center" vertical="center" wrapText="1"/>
    </xf>
    <xf numFmtId="0" fontId="13" fillId="7" borderId="41" xfId="0" applyFont="1" applyFill="1" applyBorder="1" applyAlignment="1">
      <alignment wrapText="1"/>
    </xf>
    <xf numFmtId="0" fontId="14" fillId="0" borderId="41" xfId="0" applyFont="1" applyBorder="1" applyAlignment="1">
      <alignment horizontal="center" vertical="center" wrapText="1"/>
    </xf>
    <xf numFmtId="0" fontId="13" fillId="0" borderId="41" xfId="0" applyFont="1" applyBorder="1" applyAlignment="1">
      <alignment wrapText="1"/>
    </xf>
    <xf numFmtId="0" fontId="14" fillId="12" borderId="4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>
      <alignment horizontal="center" vertical="center" wrapText="1"/>
    </xf>
    <xf numFmtId="0" fontId="1" fillId="2" borderId="40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0" fillId="0" borderId="7" xfId="0" applyNumberFormat="1" applyFont="1" applyBorder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107" xfId="0" applyFont="1" applyFill="1" applyBorder="1" applyAlignment="1">
      <alignment horizontal="center" vertical="center" wrapText="1"/>
    </xf>
    <xf numFmtId="49" fontId="13" fillId="2" borderId="41" xfId="0" applyNumberFormat="1" applyFont="1" applyFill="1" applyBorder="1" applyAlignment="1">
      <alignment horizontal="left" vertical="center" wrapText="1"/>
    </xf>
    <xf numFmtId="0" fontId="13" fillId="2" borderId="41" xfId="0" applyNumberFormat="1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wrapText="1"/>
    </xf>
    <xf numFmtId="0" fontId="13" fillId="0" borderId="41" xfId="0" applyFont="1" applyBorder="1" applyAlignment="1">
      <alignment horizontal="center" wrapText="1"/>
    </xf>
    <xf numFmtId="0" fontId="13" fillId="7" borderId="41" xfId="0" applyFont="1" applyFill="1" applyBorder="1" applyAlignment="1">
      <alignment horizontal="center" wrapText="1"/>
    </xf>
    <xf numFmtId="0" fontId="15" fillId="11" borderId="41" xfId="0" applyFont="1" applyFill="1" applyBorder="1" applyAlignment="1">
      <alignment wrapText="1"/>
    </xf>
    <xf numFmtId="49" fontId="13" fillId="0" borderId="41" xfId="0" applyNumberFormat="1" applyFont="1" applyFill="1" applyBorder="1" applyAlignment="1">
      <alignment horizontal="left" vertical="center"/>
    </xf>
    <xf numFmtId="0" fontId="13" fillId="0" borderId="41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>
      <alignment vertical="top" wrapText="1"/>
    </xf>
    <xf numFmtId="0" fontId="10" fillId="2" borderId="35" xfId="0" applyFont="1" applyFill="1" applyBorder="1">
      <alignment vertical="top" wrapText="1"/>
    </xf>
    <xf numFmtId="0" fontId="1" fillId="2" borderId="38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vertical="center" wrapText="1"/>
    </xf>
    <xf numFmtId="0" fontId="13" fillId="9" borderId="41" xfId="0" applyFont="1" applyFill="1" applyBorder="1" applyAlignment="1">
      <alignment vertical="center" wrapText="1"/>
    </xf>
    <xf numFmtId="0" fontId="13" fillId="7" borderId="41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 wrapText="1"/>
    </xf>
    <xf numFmtId="49" fontId="13" fillId="0" borderId="41" xfId="0" applyNumberFormat="1" applyFont="1" applyFill="1" applyBorder="1" applyAlignment="1">
      <alignment vertical="center"/>
    </xf>
    <xf numFmtId="49" fontId="13" fillId="2" borderId="41" xfId="0" applyNumberFormat="1" applyFont="1" applyFill="1" applyBorder="1" applyAlignment="1">
      <alignment vertical="center"/>
    </xf>
    <xf numFmtId="0" fontId="13" fillId="0" borderId="41" xfId="0" applyNumberFormat="1" applyFont="1" applyBorder="1" applyAlignment="1">
      <alignment horizontal="center" vertical="center"/>
    </xf>
    <xf numFmtId="0" fontId="15" fillId="11" borderId="41" xfId="0" applyFont="1" applyFill="1" applyBorder="1" applyAlignment="1">
      <alignment vertical="center" wrapText="1"/>
    </xf>
    <xf numFmtId="0" fontId="14" fillId="7" borderId="41" xfId="0" applyFont="1" applyFill="1" applyBorder="1" applyAlignment="1">
      <alignment vertical="center" wrapText="1"/>
    </xf>
    <xf numFmtId="0" fontId="13" fillId="0" borderId="41" xfId="0" applyFont="1" applyFill="1" applyBorder="1" applyAlignment="1">
      <alignment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wrapText="1"/>
    </xf>
    <xf numFmtId="0" fontId="1" fillId="2" borderId="138" xfId="0" applyFont="1" applyFill="1" applyBorder="1" applyAlignment="1">
      <alignment horizontal="center" vertical="center" wrapText="1"/>
    </xf>
    <xf numFmtId="0" fontId="10" fillId="0" borderId="118" xfId="0" applyNumberFormat="1" applyFont="1" applyBorder="1">
      <alignment vertical="top" wrapText="1"/>
    </xf>
    <xf numFmtId="0" fontId="1" fillId="2" borderId="145" xfId="0" applyFont="1" applyFill="1" applyBorder="1" applyAlignment="1">
      <alignment horizontal="center" vertical="center"/>
    </xf>
    <xf numFmtId="0" fontId="10" fillId="0" borderId="142" xfId="0" applyNumberFormat="1" applyFont="1" applyBorder="1">
      <alignment vertical="top" wrapText="1"/>
    </xf>
    <xf numFmtId="49" fontId="2" fillId="4" borderId="139" xfId="0" applyNumberFormat="1" applyFont="1" applyFill="1" applyBorder="1" applyAlignment="1" applyProtection="1">
      <alignment horizontal="center" vertical="center" wrapText="1"/>
    </xf>
    <xf numFmtId="49" fontId="2" fillId="4" borderId="15" xfId="0" applyNumberFormat="1" applyFont="1" applyFill="1" applyBorder="1" applyAlignment="1" applyProtection="1">
      <alignment horizontal="center" vertical="center" wrapText="1"/>
    </xf>
    <xf numFmtId="0" fontId="9" fillId="2" borderId="140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4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9" fontId="4" fillId="2" borderId="71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49" fontId="4" fillId="3" borderId="54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60" xfId="0" applyNumberFormat="1" applyFont="1" applyFill="1" applyBorder="1" applyAlignment="1">
      <alignment horizontal="center" vertical="center" wrapText="1"/>
    </xf>
    <xf numFmtId="49" fontId="4" fillId="3" borderId="61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4" borderId="5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49" fontId="4" fillId="3" borderId="51" xfId="0" applyNumberFormat="1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3" borderId="53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23" xfId="0" applyNumberFormat="1" applyFont="1" applyFill="1" applyBorder="1" applyAlignment="1">
      <alignment horizontal="center" vertical="center" wrapText="1"/>
    </xf>
    <xf numFmtId="0" fontId="2" fillId="2" borderId="119" xfId="0" applyFont="1" applyFill="1" applyBorder="1" applyAlignment="1" applyProtection="1">
      <alignment horizontal="center" vertical="top" wrapText="1"/>
      <protection locked="0"/>
    </xf>
    <xf numFmtId="0" fontId="2" fillId="2" borderId="122" xfId="0" applyFont="1" applyFill="1" applyBorder="1" applyAlignment="1" applyProtection="1">
      <alignment horizontal="center" vertical="top" wrapText="1"/>
      <protection locked="0"/>
    </xf>
    <xf numFmtId="0" fontId="9" fillId="2" borderId="43" xfId="0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69" xfId="0" applyFont="1" applyFill="1" applyBorder="1" applyAlignment="1" applyProtection="1">
      <alignment horizontal="center" vertical="top" wrapText="1"/>
      <protection locked="0"/>
    </xf>
    <xf numFmtId="0" fontId="2" fillId="2" borderId="68" xfId="0" applyFont="1" applyFill="1" applyBorder="1" applyAlignment="1" applyProtection="1">
      <alignment horizontal="center" vertical="top" wrapText="1"/>
      <protection locked="0"/>
    </xf>
    <xf numFmtId="49" fontId="4" fillId="4" borderId="72" xfId="0" applyNumberFormat="1" applyFont="1" applyFill="1" applyBorder="1" applyAlignment="1">
      <alignment horizontal="center" vertical="center" wrapText="1"/>
    </xf>
    <xf numFmtId="49" fontId="4" fillId="4" borderId="73" xfId="0" applyNumberFormat="1" applyFont="1" applyFill="1" applyBorder="1" applyAlignment="1">
      <alignment horizontal="center" vertical="center" wrapText="1"/>
    </xf>
    <xf numFmtId="49" fontId="4" fillId="4" borderId="74" xfId="0" applyNumberFormat="1" applyFont="1" applyFill="1" applyBorder="1" applyAlignment="1">
      <alignment horizontal="center" vertical="center" wrapText="1"/>
    </xf>
    <xf numFmtId="49" fontId="2" fillId="4" borderId="119" xfId="0" applyNumberFormat="1" applyFont="1" applyFill="1" applyBorder="1" applyAlignment="1">
      <alignment horizontal="center" vertical="center" wrapText="1"/>
    </xf>
    <xf numFmtId="49" fontId="2" fillId="4" borderId="133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122" xfId="0" applyFont="1" applyFill="1" applyBorder="1" applyAlignment="1">
      <alignment horizontal="center" vertical="center" wrapText="1"/>
    </xf>
    <xf numFmtId="0" fontId="2" fillId="2" borderId="114" xfId="0" applyFont="1" applyFill="1" applyBorder="1" applyAlignment="1">
      <alignment horizontal="center" vertical="center" wrapText="1"/>
    </xf>
    <xf numFmtId="0" fontId="2" fillId="2" borderId="115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horizontal="center" vertical="center" wrapText="1"/>
    </xf>
    <xf numFmtId="0" fontId="4" fillId="2" borderId="109" xfId="0" applyNumberFormat="1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0" fontId="2" fillId="2" borderId="104" xfId="0" applyFont="1" applyFill="1" applyBorder="1" applyAlignment="1" applyProtection="1">
      <alignment horizontal="center" vertical="center" wrapText="1"/>
      <protection locked="0"/>
    </xf>
    <xf numFmtId="0" fontId="2" fillId="2" borderId="105" xfId="0" applyFont="1" applyFill="1" applyBorder="1" applyAlignment="1" applyProtection="1">
      <alignment horizontal="center" vertical="center" wrapText="1"/>
      <protection locked="0"/>
    </xf>
    <xf numFmtId="49" fontId="2" fillId="4" borderId="72" xfId="0" applyNumberFormat="1" applyFont="1" applyFill="1" applyBorder="1" applyAlignment="1" applyProtection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</xf>
    <xf numFmtId="0" fontId="2" fillId="3" borderId="100" xfId="0" applyNumberFormat="1" applyFont="1" applyFill="1" applyBorder="1" applyAlignment="1">
      <alignment horizontal="center" vertical="center" wrapText="1"/>
    </xf>
    <xf numFmtId="0" fontId="2" fillId="3" borderId="101" xfId="0" applyNumberFormat="1" applyFont="1" applyFill="1" applyBorder="1" applyAlignment="1">
      <alignment horizontal="center" vertical="center" wrapText="1"/>
    </xf>
    <xf numFmtId="0" fontId="4" fillId="2" borderId="114" xfId="0" applyFont="1" applyFill="1" applyBorder="1" applyAlignment="1">
      <alignment horizontal="center" vertical="center" wrapText="1"/>
    </xf>
    <xf numFmtId="0" fontId="4" fillId="2" borderId="134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135" xfId="0" applyFont="1" applyFill="1" applyBorder="1" applyAlignment="1">
      <alignment horizontal="center" vertical="center" wrapText="1"/>
    </xf>
    <xf numFmtId="0" fontId="4" fillId="2" borderId="113" xfId="0" applyFont="1" applyFill="1" applyBorder="1" applyAlignment="1">
      <alignment horizontal="center" vertical="center" wrapText="1"/>
    </xf>
    <xf numFmtId="0" fontId="4" fillId="2" borderId="119" xfId="0" applyFont="1" applyFill="1" applyBorder="1" applyAlignment="1">
      <alignment horizontal="center" vertical="center" wrapText="1"/>
    </xf>
    <xf numFmtId="0" fontId="4" fillId="2" borderId="116" xfId="0" applyFont="1" applyFill="1" applyBorder="1" applyAlignment="1">
      <alignment horizontal="center" vertical="center" wrapText="1"/>
    </xf>
    <xf numFmtId="0" fontId="4" fillId="2" borderId="120" xfId="0" applyFont="1" applyFill="1" applyBorder="1" applyAlignment="1">
      <alignment horizontal="center" vertical="center" wrapText="1"/>
    </xf>
    <xf numFmtId="49" fontId="7" fillId="2" borderId="72" xfId="0" applyNumberFormat="1" applyFont="1" applyFill="1" applyBorder="1" applyAlignment="1">
      <alignment horizontal="center" vertical="center" wrapText="1"/>
    </xf>
    <xf numFmtId="49" fontId="7" fillId="2" borderId="73" xfId="0" applyNumberFormat="1" applyFont="1" applyFill="1" applyBorder="1" applyAlignment="1">
      <alignment horizontal="center" vertical="center" wrapText="1"/>
    </xf>
    <xf numFmtId="49" fontId="7" fillId="2" borderId="74" xfId="0" applyNumberFormat="1" applyFont="1" applyFill="1" applyBorder="1" applyAlignment="1">
      <alignment horizontal="center" vertical="center" wrapText="1"/>
    </xf>
    <xf numFmtId="49" fontId="2" fillId="2" borderId="88" xfId="0" applyNumberFormat="1" applyFont="1" applyFill="1" applyBorder="1" applyAlignment="1">
      <alignment horizontal="center" vertical="center" wrapText="1"/>
    </xf>
    <xf numFmtId="49" fontId="2" fillId="2" borderId="87" xfId="0" applyNumberFormat="1" applyFont="1" applyFill="1" applyBorder="1" applyAlignment="1">
      <alignment horizontal="center" vertical="center" wrapText="1"/>
    </xf>
    <xf numFmtId="49" fontId="2" fillId="2" borderId="86" xfId="0" applyNumberFormat="1" applyFont="1" applyFill="1" applyBorder="1" applyAlignment="1">
      <alignment horizontal="center" vertical="center" wrapText="1"/>
    </xf>
    <xf numFmtId="49" fontId="2" fillId="2" borderId="47" xfId="0" applyNumberFormat="1" applyFont="1" applyFill="1" applyBorder="1" applyAlignment="1">
      <alignment horizontal="center" vertical="center" wrapText="1"/>
    </xf>
    <xf numFmtId="0" fontId="2" fillId="2" borderId="8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4" fillId="4" borderId="57" xfId="0" applyNumberFormat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 wrapText="1"/>
    </xf>
    <xf numFmtId="0" fontId="2" fillId="3" borderId="126" xfId="0" applyNumberFormat="1" applyFont="1" applyFill="1" applyBorder="1" applyAlignment="1">
      <alignment horizontal="center" vertical="center" wrapText="1"/>
    </xf>
    <xf numFmtId="0" fontId="2" fillId="2" borderId="124" xfId="0" applyFont="1" applyFill="1" applyBorder="1" applyAlignment="1" applyProtection="1">
      <alignment horizontal="center" vertical="top" wrapText="1"/>
      <protection locked="0"/>
    </xf>
    <xf numFmtId="0" fontId="2" fillId="2" borderId="116" xfId="0" applyFont="1" applyFill="1" applyBorder="1" applyAlignment="1" applyProtection="1">
      <alignment horizontal="center" vertical="top" wrapText="1"/>
      <protection locked="0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4" borderId="51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 applyProtection="1">
      <alignment horizontal="center" vertical="center" wrapText="1"/>
    </xf>
    <xf numFmtId="49" fontId="2" fillId="4" borderId="10" xfId="0" applyNumberFormat="1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4" borderId="92" xfId="0" applyNumberFormat="1" applyFont="1" applyFill="1" applyBorder="1" applyAlignment="1">
      <alignment horizontal="center" vertical="center" wrapText="1"/>
    </xf>
    <xf numFmtId="0" fontId="4" fillId="4" borderId="109" xfId="0" applyFont="1" applyFill="1" applyBorder="1" applyAlignment="1">
      <alignment horizontal="center" vertical="center" wrapText="1"/>
    </xf>
    <xf numFmtId="0" fontId="4" fillId="4" borderId="93" xfId="0" applyFont="1" applyFill="1" applyBorder="1" applyAlignment="1">
      <alignment horizontal="center" vertical="center" wrapText="1"/>
    </xf>
    <xf numFmtId="0" fontId="4" fillId="4" borderId="9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49" fontId="4" fillId="5" borderId="16" xfId="0" applyNumberFormat="1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9" fontId="4" fillId="2" borderId="92" xfId="0" applyNumberFormat="1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49" fontId="2" fillId="2" borderId="104" xfId="0" applyNumberFormat="1" applyFont="1" applyFill="1" applyBorder="1" applyAlignment="1">
      <alignment horizontal="center" vertical="center" wrapText="1"/>
    </xf>
    <xf numFmtId="0" fontId="2" fillId="2" borderId="105" xfId="0" applyFont="1" applyFill="1" applyBorder="1" applyAlignment="1">
      <alignment horizontal="center" vertical="center" wrapText="1"/>
    </xf>
    <xf numFmtId="49" fontId="2" fillId="2" borderId="100" xfId="0" applyNumberFormat="1" applyFont="1" applyFill="1" applyBorder="1" applyAlignment="1">
      <alignment horizontal="center" vertical="center" wrapText="1"/>
    </xf>
    <xf numFmtId="0" fontId="2" fillId="2" borderId="101" xfId="0" applyFont="1" applyFill="1" applyBorder="1" applyAlignment="1">
      <alignment horizontal="center" vertical="center" wrapText="1"/>
    </xf>
    <xf numFmtId="49" fontId="2" fillId="2" borderId="98" xfId="0" applyNumberFormat="1" applyFont="1" applyFill="1" applyBorder="1" applyAlignment="1">
      <alignment horizontal="center" vertical="center" wrapText="1"/>
    </xf>
    <xf numFmtId="0" fontId="2" fillId="2" borderId="99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4" fillId="2" borderId="119" xfId="0" applyNumberFormat="1" applyFont="1" applyFill="1" applyBorder="1" applyAlignment="1">
      <alignment horizontal="center" vertical="center" wrapText="1"/>
    </xf>
    <xf numFmtId="49" fontId="4" fillId="2" borderId="116" xfId="0" applyNumberFormat="1" applyFont="1" applyFill="1" applyBorder="1" applyAlignment="1">
      <alignment horizontal="center" vertical="center" wrapText="1"/>
    </xf>
    <xf numFmtId="49" fontId="4" fillId="2" borderId="120" xfId="0" applyNumberFormat="1" applyFont="1" applyFill="1" applyBorder="1" applyAlignment="1">
      <alignment horizontal="center" vertical="center" wrapText="1"/>
    </xf>
    <xf numFmtId="49" fontId="4" fillId="2" borderId="94" xfId="0" applyNumberFormat="1" applyFont="1" applyFill="1" applyBorder="1" applyAlignment="1">
      <alignment horizontal="center" vertical="center" wrapText="1"/>
    </xf>
    <xf numFmtId="49" fontId="4" fillId="2" borderId="93" xfId="0" applyNumberFormat="1" applyFont="1" applyFill="1" applyBorder="1" applyAlignment="1">
      <alignment horizontal="center" vertical="center" wrapText="1"/>
    </xf>
    <xf numFmtId="49" fontId="4" fillId="2" borderId="96" xfId="0" applyNumberFormat="1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109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0" fontId="4" fillId="2" borderId="96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17" xfId="0" applyNumberFormat="1" applyFont="1" applyFill="1" applyBorder="1" applyAlignment="1">
      <alignment horizontal="center" vertical="center" wrapText="1"/>
    </xf>
    <xf numFmtId="49" fontId="4" fillId="2" borderId="6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7" xfId="0" applyNumberFormat="1" applyFont="1" applyFill="1" applyBorder="1" applyAlignment="1">
      <alignment horizontal="center" vertical="center" wrapText="1"/>
    </xf>
    <xf numFmtId="49" fontId="2" fillId="4" borderId="118" xfId="0" applyNumberFormat="1" applyFont="1" applyFill="1" applyBorder="1" applyAlignment="1">
      <alignment horizontal="center" vertical="center" wrapText="1"/>
    </xf>
    <xf numFmtId="0" fontId="9" fillId="2" borderId="125" xfId="0" applyFont="1" applyFill="1" applyBorder="1" applyAlignment="1" applyProtection="1">
      <alignment horizontal="center" vertical="center" wrapText="1"/>
      <protection locked="0"/>
    </xf>
    <xf numFmtId="49" fontId="4" fillId="3" borderId="62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3" fillId="3" borderId="41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49" fontId="2" fillId="3" borderId="41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49" fontId="4" fillId="4" borderId="66" xfId="0" applyNumberFormat="1" applyFont="1" applyFill="1" applyBorder="1" applyAlignment="1" applyProtection="1">
      <alignment horizontal="center" vertical="center" wrapText="1"/>
    </xf>
    <xf numFmtId="49" fontId="4" fillId="4" borderId="49" xfId="0" applyNumberFormat="1" applyFont="1" applyFill="1" applyBorder="1" applyAlignment="1" applyProtection="1">
      <alignment horizontal="center" vertical="center" wrapText="1"/>
    </xf>
    <xf numFmtId="49" fontId="4" fillId="4" borderId="50" xfId="0" applyNumberFormat="1" applyFont="1" applyFill="1" applyBorder="1" applyAlignment="1" applyProtection="1">
      <alignment horizontal="center" vertical="center" wrapText="1"/>
    </xf>
    <xf numFmtId="0" fontId="2" fillId="4" borderId="54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4" fillId="3" borderId="57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5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12" fillId="8" borderId="68" xfId="0" applyFont="1" applyFill="1" applyBorder="1" applyAlignment="1">
      <alignment horizontal="center" vertical="center" wrapText="1"/>
    </xf>
    <xf numFmtId="0" fontId="12" fillId="8" borderId="142" xfId="0" applyFont="1" applyFill="1" applyBorder="1" applyAlignment="1">
      <alignment horizontal="center" vertical="center" wrapText="1"/>
    </xf>
    <xf numFmtId="0" fontId="12" fillId="8" borderId="143" xfId="0" applyFont="1" applyFill="1" applyBorder="1" applyAlignment="1">
      <alignment horizontal="center" vertical="center" wrapText="1"/>
    </xf>
    <xf numFmtId="0" fontId="12" fillId="8" borderId="6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14" borderId="41" xfId="0" applyFont="1" applyFill="1" applyBorder="1" applyAlignment="1">
      <alignment horizontal="center" vertical="center" wrapText="1"/>
    </xf>
    <xf numFmtId="49" fontId="12" fillId="13" borderId="41" xfId="0" applyNumberFormat="1" applyFont="1" applyFill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/>
    </xf>
    <xf numFmtId="0" fontId="10" fillId="2" borderId="147" xfId="0" applyFont="1" applyFill="1" applyBorder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top" wrapText="1"/>
    </xf>
    <xf numFmtId="0" fontId="12" fillId="8" borderId="68" xfId="0" applyFont="1" applyFill="1" applyBorder="1" applyAlignment="1">
      <alignment horizontal="center" wrapText="1"/>
    </xf>
    <xf numFmtId="0" fontId="12" fillId="8" borderId="142" xfId="0" applyFont="1" applyFill="1" applyBorder="1" applyAlignment="1">
      <alignment horizontal="center" wrapText="1"/>
    </xf>
    <xf numFmtId="0" fontId="12" fillId="8" borderId="67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/>
    </xf>
    <xf numFmtId="0" fontId="10" fillId="2" borderId="35" xfId="0" applyFont="1" applyFill="1" applyBorder="1">
      <alignment vertical="top" wrapText="1"/>
    </xf>
    <xf numFmtId="49" fontId="12" fillId="15" borderId="68" xfId="0" applyNumberFormat="1" applyFont="1" applyFill="1" applyBorder="1" applyAlignment="1">
      <alignment horizontal="center" vertical="center" wrapText="1"/>
    </xf>
    <xf numFmtId="49" fontId="12" fillId="15" borderId="67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>
      <alignment vertical="top" wrapText="1"/>
    </xf>
    <xf numFmtId="49" fontId="1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>
      <alignment vertical="top" wrapText="1"/>
    </xf>
    <xf numFmtId="49" fontId="1" fillId="3" borderId="137" xfId="0" applyNumberFormat="1" applyFont="1" applyFill="1" applyBorder="1" applyAlignment="1">
      <alignment horizontal="center" vertical="center" wrapText="1"/>
    </xf>
    <xf numFmtId="49" fontId="1" fillId="3" borderId="138" xfId="0" applyNumberFormat="1" applyFont="1" applyFill="1" applyBorder="1" applyAlignment="1">
      <alignment horizontal="center" vertical="center" wrapText="1"/>
    </xf>
    <xf numFmtId="0" fontId="12" fillId="8" borderId="144" xfId="0" applyFont="1" applyFill="1" applyBorder="1" applyAlignment="1">
      <alignment horizontal="center" wrapText="1"/>
    </xf>
    <xf numFmtId="0" fontId="12" fillId="8" borderId="145" xfId="0" applyFont="1" applyFill="1" applyBorder="1" applyAlignment="1">
      <alignment horizontal="center" wrapText="1"/>
    </xf>
    <xf numFmtId="0" fontId="12" fillId="8" borderId="146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7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1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5D5D5"/>
      <rgbColor rgb="FFDEDEDE"/>
      <rgbColor rgb="FFA5A5A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437696</xdr:colOff>
      <xdr:row>37</xdr:row>
      <xdr:rowOff>12538</xdr:rowOff>
    </xdr:from>
    <xdr:to>
      <xdr:col>21</xdr:col>
      <xdr:colOff>919841</xdr:colOff>
      <xdr:row>49</xdr:row>
      <xdr:rowOff>338818</xdr:rowOff>
    </xdr:to>
    <xdr:pic>
      <xdr:nvPicPr>
        <xdr:cNvPr id="2" name="Image 1" descr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54696" y="15466851"/>
          <a:ext cx="8856208" cy="3755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showGridLines="0" tabSelected="1" zoomScale="50" zoomScaleNormal="50" workbookViewId="0">
      <selection activeCell="D10" sqref="D10"/>
    </sheetView>
  </sheetViews>
  <sheetFormatPr baseColWidth="10" defaultColWidth="16.4609375" defaultRowHeight="20.05" customHeight="1"/>
  <cols>
    <col min="1" max="1" width="1.921875" style="10" customWidth="1"/>
    <col min="2" max="3" width="10.53515625" style="10" customWidth="1"/>
    <col min="4" max="15" width="23.53515625" style="10" customWidth="1"/>
    <col min="16" max="16" width="12.53515625" style="10" customWidth="1"/>
    <col min="17" max="18" width="25.53515625" style="10" customWidth="1"/>
    <col min="19" max="22" width="33.53515625" style="10" customWidth="1"/>
    <col min="23" max="23" width="16.4609375" style="10" customWidth="1"/>
    <col min="24" max="16384" width="16.4609375" style="10"/>
  </cols>
  <sheetData>
    <row r="1" spans="1:23" ht="5.05" customHeight="1"/>
    <row r="2" spans="1:23" ht="30" customHeight="1">
      <c r="A2" s="11"/>
      <c r="B2" s="334" t="s">
        <v>0</v>
      </c>
      <c r="C2" s="335"/>
      <c r="D2" s="327"/>
      <c r="E2" s="328"/>
      <c r="F2" s="12"/>
      <c r="G2" s="12"/>
      <c r="H2" s="336" t="s">
        <v>1</v>
      </c>
      <c r="I2" s="337"/>
      <c r="J2" s="13" t="str">
        <f>IF(D2="","",VLOOKUP(D2,Catégories!B4:C35,2,FALSE))</f>
        <v/>
      </c>
      <c r="K2" s="14" t="s">
        <v>2</v>
      </c>
      <c r="L2" s="11"/>
      <c r="M2" s="15"/>
      <c r="N2" s="325" t="s">
        <v>3</v>
      </c>
      <c r="O2" s="325"/>
      <c r="P2" s="326"/>
      <c r="Q2" s="301"/>
      <c r="R2" s="301"/>
      <c r="S2" s="301"/>
      <c r="T2" s="301"/>
      <c r="U2" s="301"/>
      <c r="V2" s="301"/>
      <c r="W2" s="11"/>
    </row>
    <row r="3" spans="1:23" ht="30" customHeight="1" thickBot="1">
      <c r="A3" s="11"/>
      <c r="B3" s="278" t="s">
        <v>4</v>
      </c>
      <c r="C3" s="279"/>
      <c r="D3" s="279"/>
      <c r="E3" s="16"/>
      <c r="F3" s="17"/>
      <c r="G3" s="17"/>
      <c r="H3" s="276" t="s">
        <v>351</v>
      </c>
      <c r="I3" s="277"/>
      <c r="J3" s="11"/>
      <c r="K3" s="11"/>
      <c r="L3" s="11"/>
      <c r="M3" s="11"/>
      <c r="N3" s="11"/>
      <c r="O3" s="11"/>
      <c r="P3" s="11"/>
      <c r="Q3" s="18"/>
      <c r="R3" s="18"/>
      <c r="S3" s="18"/>
      <c r="T3" s="18"/>
      <c r="U3" s="18"/>
      <c r="V3" s="19"/>
      <c r="W3" s="11"/>
    </row>
    <row r="4" spans="1:23" ht="33" customHeight="1" thickBot="1">
      <c r="A4" s="11"/>
      <c r="B4" s="338" t="s">
        <v>5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  <c r="P4" s="20"/>
      <c r="Q4" s="302" t="s">
        <v>6</v>
      </c>
      <c r="R4" s="303"/>
      <c r="S4" s="304"/>
      <c r="T4" s="304"/>
      <c r="U4" s="304"/>
      <c r="V4" s="305"/>
      <c r="W4" s="21"/>
    </row>
    <row r="5" spans="1:23" ht="33" customHeight="1" thickBot="1">
      <c r="A5" s="11"/>
      <c r="B5" s="341"/>
      <c r="C5" s="342"/>
      <c r="D5" s="22" t="s">
        <v>8</v>
      </c>
      <c r="E5" s="22" t="s">
        <v>12</v>
      </c>
      <c r="F5" s="177" t="s">
        <v>7</v>
      </c>
      <c r="G5" s="178"/>
      <c r="H5" s="23" t="s">
        <v>9</v>
      </c>
      <c r="I5" s="23" t="s">
        <v>10</v>
      </c>
      <c r="J5" s="23" t="s">
        <v>11</v>
      </c>
      <c r="K5" s="24" t="s">
        <v>13</v>
      </c>
      <c r="L5" s="25" t="s">
        <v>14</v>
      </c>
      <c r="M5" s="286" t="s">
        <v>15</v>
      </c>
      <c r="N5" s="287"/>
      <c r="O5" s="26" t="s">
        <v>16</v>
      </c>
      <c r="P5" s="11"/>
      <c r="Q5" s="306" t="s">
        <v>17</v>
      </c>
      <c r="R5" s="307"/>
      <c r="S5" s="28">
        <v>0.1</v>
      </c>
      <c r="T5" s="29">
        <v>0.5</v>
      </c>
      <c r="U5" s="29">
        <v>1</v>
      </c>
      <c r="V5" s="30">
        <v>1.5</v>
      </c>
      <c r="W5" s="21"/>
    </row>
    <row r="6" spans="1:23" ht="33" customHeight="1">
      <c r="A6" s="11"/>
      <c r="B6" s="280">
        <v>1</v>
      </c>
      <c r="C6" s="281"/>
      <c r="D6" s="31"/>
      <c r="E6" s="32"/>
      <c r="F6" s="179"/>
      <c r="G6" s="180"/>
      <c r="H6" s="33"/>
      <c r="I6" s="33"/>
      <c r="J6" s="33"/>
      <c r="K6" s="34"/>
      <c r="L6" s="297" t="str">
        <f>IF(F7="?","?",IF(F7="GRISE","GRISE",IF(F7="","",IF(SUM(D7:K7)&gt;10,10,SUM(D7:K7)))))</f>
        <v/>
      </c>
      <c r="M6" s="288"/>
      <c r="N6" s="289"/>
      <c r="O6" s="284"/>
      <c r="P6" s="11"/>
      <c r="Q6" s="308" t="s">
        <v>18</v>
      </c>
      <c r="R6" s="309"/>
      <c r="S6" s="36" t="s">
        <v>19</v>
      </c>
      <c r="T6" s="37" t="s">
        <v>20</v>
      </c>
      <c r="U6" s="37" t="s">
        <v>21</v>
      </c>
      <c r="V6" s="37" t="s">
        <v>210</v>
      </c>
      <c r="W6" s="21"/>
    </row>
    <row r="7" spans="1:23" ht="33" customHeight="1" thickBot="1">
      <c r="A7" s="11"/>
      <c r="B7" s="282"/>
      <c r="C7" s="283"/>
      <c r="D7" s="38"/>
      <c r="E7" s="39" t="str">
        <f>IF(E6="","",VLOOKUP(E6,'BASE DONNEES LANCERS'!$J$12:$K$22,2,FALSE))</f>
        <v/>
      </c>
      <c r="F7" s="181" t="str">
        <f>IF(F6="","",VLOOKUP(F6,'BASE DONNEES LANCERS'!$A$6:$H$59,'BASE DONNEES LANCERS'!$H$2,FALSE))</f>
        <v/>
      </c>
      <c r="G7" s="182"/>
      <c r="H7" s="111" t="str">
        <f>IF(H6="","",VLOOKUP(H6,'BASE DONNEES LANCERS'!$J$25:$K$32,2,FALSE))</f>
        <v/>
      </c>
      <c r="I7" s="111" t="str">
        <f>IF(I6="","",VLOOKUP(I6,'BASE DONNEES LANCERS'!$J$25:$K$32,2,FALSE))</f>
        <v/>
      </c>
      <c r="J7" s="111" t="str">
        <f>IF(J6="","",VLOOKUP(J6,'BASE DONNEES LANCERS'!$J$25:$K$32,2,FALSE))</f>
        <v/>
      </c>
      <c r="K7" s="40" t="str">
        <f>IF(K6="","",VLOOKUP(K6,'BASE DONNEES LANCERS'!$J$6:$K$9,2,FALSE))</f>
        <v/>
      </c>
      <c r="L7" s="298"/>
      <c r="M7" s="290"/>
      <c r="N7" s="291"/>
      <c r="O7" s="285"/>
      <c r="P7" s="11"/>
      <c r="Q7" s="312" t="s">
        <v>22</v>
      </c>
      <c r="R7" s="313"/>
      <c r="S7" s="42" t="s">
        <v>23</v>
      </c>
      <c r="T7" s="43" t="s">
        <v>24</v>
      </c>
      <c r="U7" s="43" t="s">
        <v>25</v>
      </c>
      <c r="V7" s="43" t="s">
        <v>211</v>
      </c>
      <c r="W7" s="21"/>
    </row>
    <row r="8" spans="1:23" ht="33" customHeight="1">
      <c r="A8" s="11"/>
      <c r="B8" s="280">
        <v>2</v>
      </c>
      <c r="C8" s="281"/>
      <c r="D8" s="31"/>
      <c r="E8" s="32"/>
      <c r="F8" s="179"/>
      <c r="G8" s="180"/>
      <c r="H8" s="33"/>
      <c r="I8" s="33"/>
      <c r="J8" s="33"/>
      <c r="K8" s="34"/>
      <c r="L8" s="297" t="str">
        <f>IF(F9="?","?",IF(F9="GRISE","GRISE",IF(F9="","",IF(SUM(D9:K9)&gt;10,10,SUM(D9:K9)))))</f>
        <v/>
      </c>
      <c r="M8" s="288"/>
      <c r="N8" s="289"/>
      <c r="O8" s="284"/>
      <c r="P8" s="11"/>
      <c r="Q8" s="312" t="s">
        <v>212</v>
      </c>
      <c r="R8" s="313"/>
      <c r="S8" s="42" t="s">
        <v>33</v>
      </c>
      <c r="T8" s="43" t="s">
        <v>213</v>
      </c>
      <c r="U8" s="43" t="s">
        <v>214</v>
      </c>
      <c r="V8" s="43" t="s">
        <v>215</v>
      </c>
      <c r="W8" s="21"/>
    </row>
    <row r="9" spans="1:23" ht="33" customHeight="1" thickBot="1">
      <c r="A9" s="11"/>
      <c r="B9" s="282"/>
      <c r="C9" s="283"/>
      <c r="D9" s="38"/>
      <c r="E9" s="39" t="str">
        <f>IF(E8="","",VLOOKUP(E8,'BASE DONNEES LANCERS'!$J$12:$K$22,2,FALSE))</f>
        <v/>
      </c>
      <c r="F9" s="181" t="str">
        <f>IF(F8="","",VLOOKUP(F8,'BASE DONNEES LANCERS'!$A$6:$H$59,'BASE DONNEES LANCERS'!$H$2,FALSE))</f>
        <v/>
      </c>
      <c r="G9" s="182"/>
      <c r="H9" s="111" t="str">
        <f>IF(H8="","",VLOOKUP(H8,'BASE DONNEES LANCERS'!$J$25:$K$32,2,FALSE))</f>
        <v/>
      </c>
      <c r="I9" s="111" t="str">
        <f>IF(I8="","",VLOOKUP(I8,'BASE DONNEES LANCERS'!$J$25:$K$32,2,FALSE))</f>
        <v/>
      </c>
      <c r="J9" s="111" t="str">
        <f>IF(J8="","",VLOOKUP(J8,'BASE DONNEES LANCERS'!$J$25:$K$32,2,FALSE))</f>
        <v/>
      </c>
      <c r="K9" s="40" t="str">
        <f>IF(K8="","",VLOOKUP(K8,'BASE DONNEES LANCERS'!$J$6:$K$9,2,FALSE))</f>
        <v/>
      </c>
      <c r="L9" s="298"/>
      <c r="M9" s="290"/>
      <c r="N9" s="291"/>
      <c r="O9" s="285"/>
      <c r="P9" s="11"/>
      <c r="Q9" s="312" t="s">
        <v>32</v>
      </c>
      <c r="R9" s="313"/>
      <c r="S9" s="42" t="s">
        <v>216</v>
      </c>
      <c r="T9" s="43" t="s">
        <v>217</v>
      </c>
      <c r="U9" s="43" t="s">
        <v>218</v>
      </c>
      <c r="V9" s="44"/>
      <c r="W9" s="21"/>
    </row>
    <row r="10" spans="1:23" ht="33" customHeight="1">
      <c r="A10" s="11"/>
      <c r="B10" s="280">
        <v>3</v>
      </c>
      <c r="C10" s="281"/>
      <c r="D10" s="31"/>
      <c r="E10" s="32"/>
      <c r="F10" s="179"/>
      <c r="G10" s="180"/>
      <c r="H10" s="33"/>
      <c r="I10" s="33"/>
      <c r="J10" s="33"/>
      <c r="K10" s="34"/>
      <c r="L10" s="297" t="str">
        <f>IF(F11="?","?",IF(F11="GRISE","GRISE",IF(F11="","",IF(SUM(D11:K11)&gt;10,10,SUM(D11:K11)))))</f>
        <v/>
      </c>
      <c r="M10" s="288"/>
      <c r="N10" s="289"/>
      <c r="O10" s="284"/>
      <c r="P10" s="11"/>
      <c r="Q10" s="312" t="s">
        <v>30</v>
      </c>
      <c r="R10" s="313"/>
      <c r="S10" s="42" t="s">
        <v>31</v>
      </c>
      <c r="T10" s="43" t="s">
        <v>219</v>
      </c>
      <c r="U10" s="43" t="s">
        <v>220</v>
      </c>
      <c r="V10" s="44"/>
      <c r="W10" s="21"/>
    </row>
    <row r="11" spans="1:23" ht="33" customHeight="1" thickBot="1">
      <c r="A11" s="11"/>
      <c r="B11" s="282"/>
      <c r="C11" s="283"/>
      <c r="D11" s="38"/>
      <c r="E11" s="39" t="str">
        <f>IF(E10="","",VLOOKUP(E10,'BASE DONNEES LANCERS'!$J$12:$K$22,2,FALSE))</f>
        <v/>
      </c>
      <c r="F11" s="181" t="str">
        <f>IF(F10="","",VLOOKUP(F10,'BASE DONNEES LANCERS'!$A$6:$H$59,'BASE DONNEES LANCERS'!$H$2,FALSE))</f>
        <v/>
      </c>
      <c r="G11" s="182"/>
      <c r="H11" s="111" t="str">
        <f>IF(H10="","",VLOOKUP(H10,'BASE DONNEES LANCERS'!$J$25:$K$32,2,FALSE))</f>
        <v/>
      </c>
      <c r="I11" s="111" t="str">
        <f>IF(I10="","",VLOOKUP(I10,'BASE DONNEES LANCERS'!$J$25:$K$32,2,FALSE))</f>
        <v/>
      </c>
      <c r="J11" s="111" t="str">
        <f>IF(J10="","",VLOOKUP(J10,'BASE DONNEES LANCERS'!$J$25:$K$32,2,FALSE))</f>
        <v/>
      </c>
      <c r="K11" s="40" t="str">
        <f>IF(K10="","",VLOOKUP(K10,'BASE DONNEES LANCERS'!$J$6:$K$9,2,FALSE))</f>
        <v/>
      </c>
      <c r="L11" s="298"/>
      <c r="M11" s="290"/>
      <c r="N11" s="291"/>
      <c r="O11" s="285"/>
      <c r="P11" s="11"/>
      <c r="Q11" s="310" t="s">
        <v>26</v>
      </c>
      <c r="R11" s="311"/>
      <c r="S11" s="85"/>
      <c r="T11" s="86" t="s">
        <v>27</v>
      </c>
      <c r="U11" s="87" t="s">
        <v>28</v>
      </c>
      <c r="V11" s="87" t="s">
        <v>29</v>
      </c>
      <c r="W11" s="21"/>
    </row>
    <row r="12" spans="1:23" ht="33" customHeight="1">
      <c r="A12" s="11"/>
      <c r="B12" s="280">
        <v>4</v>
      </c>
      <c r="C12" s="281"/>
      <c r="D12" s="31"/>
      <c r="E12" s="32"/>
      <c r="F12" s="179"/>
      <c r="G12" s="180"/>
      <c r="H12" s="33"/>
      <c r="I12" s="33"/>
      <c r="J12" s="33"/>
      <c r="K12" s="34"/>
      <c r="L12" s="297" t="str">
        <f>IF(F13="?","?",IF(F13="GRISE","GRISE",IF(F13="","",IF(SUM(D13:K13)&gt;10,10,SUM(D13:K13)))))</f>
        <v/>
      </c>
      <c r="M12" s="288"/>
      <c r="N12" s="289"/>
      <c r="O12" s="35"/>
      <c r="P12" s="11"/>
      <c r="Q12" s="306" t="s">
        <v>34</v>
      </c>
      <c r="R12" s="318"/>
      <c r="S12" s="321"/>
      <c r="T12" s="322"/>
      <c r="U12" s="322"/>
      <c r="V12" s="307"/>
      <c r="W12" s="11"/>
    </row>
    <row r="13" spans="1:23" ht="33" customHeight="1" thickBot="1">
      <c r="A13" s="11"/>
      <c r="B13" s="282"/>
      <c r="C13" s="283"/>
      <c r="D13" s="38"/>
      <c r="E13" s="39" t="str">
        <f>IF(E12="","",VLOOKUP(E12,'BASE DONNEES LANCERS'!$J$12:$K$22,2,FALSE))</f>
        <v/>
      </c>
      <c r="F13" s="181" t="str">
        <f>IF(F12="","",VLOOKUP(F12,'BASE DONNEES LANCERS'!$A$6:$H$59,'BASE DONNEES LANCERS'!$H$2,FALSE))</f>
        <v/>
      </c>
      <c r="G13" s="182"/>
      <c r="H13" s="111" t="str">
        <f>IF(H12="","",VLOOKUP(H12,'BASE DONNEES LANCERS'!$J$25:$K$32,2,FALSE))</f>
        <v/>
      </c>
      <c r="I13" s="111" t="str">
        <f>IF(I12="","",VLOOKUP(I12,'BASE DONNEES LANCERS'!$J$25:$K$32,2,FALSE))</f>
        <v/>
      </c>
      <c r="J13" s="111" t="str">
        <f>IF(J12="","",VLOOKUP(J12,'BASE DONNEES LANCERS'!$J$25:$K$32,2,FALSE))</f>
        <v/>
      </c>
      <c r="K13" s="40" t="str">
        <f>IF(K12="","",VLOOKUP(K12,'BASE DONNEES LANCERS'!$J$6:$K$9,2,FALSE))</f>
        <v/>
      </c>
      <c r="L13" s="298"/>
      <c r="M13" s="290"/>
      <c r="N13" s="291"/>
      <c r="O13" s="41"/>
      <c r="P13" s="11"/>
      <c r="Q13" s="319"/>
      <c r="R13" s="320"/>
      <c r="S13" s="323"/>
      <c r="T13" s="240"/>
      <c r="U13" s="240"/>
      <c r="V13" s="324"/>
      <c r="W13" s="11"/>
    </row>
    <row r="14" spans="1:23" ht="33" customHeight="1">
      <c r="A14" s="11"/>
      <c r="B14" s="280">
        <v>5</v>
      </c>
      <c r="C14" s="281"/>
      <c r="D14" s="31"/>
      <c r="E14" s="32"/>
      <c r="F14" s="179"/>
      <c r="G14" s="180"/>
      <c r="H14" s="33"/>
      <c r="I14" s="33"/>
      <c r="J14" s="33"/>
      <c r="K14" s="34"/>
      <c r="L14" s="297" t="str">
        <f>IF(F15="?","?",IF(F15="GRISE","GRISE",IF(F15="","",IF(SUM(D15:K15)&gt;10,10,SUM(D15:K15)))))</f>
        <v/>
      </c>
      <c r="M14" s="288"/>
      <c r="N14" s="289"/>
      <c r="O14" s="284"/>
      <c r="P14" s="11"/>
      <c r="Q14" s="315" t="s">
        <v>35</v>
      </c>
      <c r="R14" s="47" t="s">
        <v>37</v>
      </c>
      <c r="S14" s="48">
        <v>0</v>
      </c>
      <c r="T14" s="49">
        <v>0.3</v>
      </c>
      <c r="U14" s="49">
        <v>0.5</v>
      </c>
      <c r="V14" s="50">
        <v>0.7</v>
      </c>
      <c r="W14" s="11"/>
    </row>
    <row r="15" spans="1:23" ht="33" customHeight="1" thickBot="1">
      <c r="A15" s="11"/>
      <c r="B15" s="282"/>
      <c r="C15" s="283"/>
      <c r="D15" s="38"/>
      <c r="E15" s="39" t="str">
        <f>IF(E14="","",VLOOKUP(E14,'BASE DONNEES LANCERS'!$J$12:$K$22,2,FALSE))</f>
        <v/>
      </c>
      <c r="F15" s="181" t="str">
        <f>IF(F14="","",VLOOKUP(F14,'BASE DONNEES LANCERS'!$A$6:$H$59,'BASE DONNEES LANCERS'!$H$2,FALSE))</f>
        <v/>
      </c>
      <c r="G15" s="182"/>
      <c r="H15" s="111" t="str">
        <f>IF(H14="","",VLOOKUP(H14,'BASE DONNEES LANCERS'!$J$25:$K$32,2,FALSE))</f>
        <v/>
      </c>
      <c r="I15" s="111" t="str">
        <f>IF(I14="","",VLOOKUP(I14,'BASE DONNEES LANCERS'!$J$25:$K$32,2,FALSE))</f>
        <v/>
      </c>
      <c r="J15" s="111" t="str">
        <f>IF(J14="","",VLOOKUP(J14,'BASE DONNEES LANCERS'!$J$25:$K$32,2,FALSE))</f>
        <v/>
      </c>
      <c r="K15" s="40" t="str">
        <f>IF(K14="","",VLOOKUP(K14,'BASE DONNEES LANCERS'!$J$6:$K$9,2,FALSE))</f>
        <v/>
      </c>
      <c r="L15" s="298"/>
      <c r="M15" s="290"/>
      <c r="N15" s="291"/>
      <c r="O15" s="285"/>
      <c r="P15" s="11"/>
      <c r="Q15" s="316"/>
      <c r="R15" s="51" t="s">
        <v>222</v>
      </c>
      <c r="S15" s="52">
        <v>0</v>
      </c>
      <c r="T15" s="53">
        <v>0.3</v>
      </c>
      <c r="U15" s="53">
        <v>0.5</v>
      </c>
      <c r="V15" s="54">
        <v>0.7</v>
      </c>
      <c r="W15" s="11"/>
    </row>
    <row r="16" spans="1:23" ht="33" customHeight="1" thickBot="1">
      <c r="A16" s="11"/>
      <c r="B16" s="201" t="s">
        <v>36</v>
      </c>
      <c r="C16" s="202"/>
      <c r="D16" s="202"/>
      <c r="E16" s="202"/>
      <c r="F16" s="202"/>
      <c r="G16" s="202"/>
      <c r="H16" s="202"/>
      <c r="I16" s="202"/>
      <c r="J16" s="333"/>
      <c r="K16" s="355"/>
      <c r="L16" s="356"/>
      <c r="M16" s="356"/>
      <c r="N16" s="356"/>
      <c r="O16" s="357"/>
      <c r="P16" s="11"/>
      <c r="Q16" s="316"/>
      <c r="R16" s="55" t="s">
        <v>225</v>
      </c>
      <c r="S16" s="52">
        <v>0</v>
      </c>
      <c r="T16" s="53">
        <v>0.3</v>
      </c>
      <c r="U16" s="53">
        <v>0.5</v>
      </c>
      <c r="V16" s="54">
        <v>1</v>
      </c>
      <c r="W16" s="11"/>
    </row>
    <row r="17" spans="1:23" ht="33" customHeight="1" thickBot="1">
      <c r="A17" s="11"/>
      <c r="B17" s="214" t="s">
        <v>38</v>
      </c>
      <c r="C17" s="215"/>
      <c r="D17" s="215"/>
      <c r="E17" s="215"/>
      <c r="F17" s="215"/>
      <c r="G17" s="216"/>
      <c r="H17" s="343" t="s">
        <v>39</v>
      </c>
      <c r="I17" s="215"/>
      <c r="J17" s="216"/>
      <c r="K17" s="299" t="s">
        <v>40</v>
      </c>
      <c r="L17" s="300"/>
      <c r="M17" s="299" t="s">
        <v>41</v>
      </c>
      <c r="N17" s="300"/>
      <c r="O17" s="353"/>
      <c r="P17" s="11"/>
      <c r="Q17" s="317"/>
      <c r="R17" s="56" t="s">
        <v>223</v>
      </c>
      <c r="S17" s="57">
        <v>0</v>
      </c>
      <c r="T17" s="58">
        <v>0.3</v>
      </c>
      <c r="U17" s="58">
        <v>0.5</v>
      </c>
      <c r="V17" s="59"/>
      <c r="W17" s="11"/>
    </row>
    <row r="18" spans="1:23" ht="33" customHeight="1" thickBot="1">
      <c r="A18" s="11"/>
      <c r="B18" s="347"/>
      <c r="C18" s="348"/>
      <c r="D18" s="348"/>
      <c r="E18" s="348"/>
      <c r="F18" s="348"/>
      <c r="G18" s="349"/>
      <c r="H18" s="344"/>
      <c r="I18" s="218"/>
      <c r="J18" s="219"/>
      <c r="K18" s="345">
        <v>0</v>
      </c>
      <c r="L18" s="346"/>
      <c r="M18" s="345">
        <v>0.2</v>
      </c>
      <c r="N18" s="346"/>
      <c r="O18" s="354"/>
      <c r="P18" s="11"/>
      <c r="Q18" s="306" t="s">
        <v>221</v>
      </c>
      <c r="R18" s="60" t="s">
        <v>42</v>
      </c>
      <c r="S18" s="61">
        <v>-1.5</v>
      </c>
      <c r="T18" s="62">
        <v>-1</v>
      </c>
      <c r="U18" s="62">
        <v>-0.5</v>
      </c>
      <c r="V18" s="63">
        <v>0</v>
      </c>
      <c r="W18" s="11"/>
    </row>
    <row r="19" spans="1:23" ht="33" customHeight="1" thickBot="1">
      <c r="A19" s="11"/>
      <c r="B19" s="347"/>
      <c r="C19" s="348"/>
      <c r="D19" s="348"/>
      <c r="E19" s="348"/>
      <c r="F19" s="348"/>
      <c r="G19" s="349"/>
      <c r="H19" s="343" t="s">
        <v>226</v>
      </c>
      <c r="I19" s="215"/>
      <c r="J19" s="216"/>
      <c r="K19" s="64" t="s">
        <v>44</v>
      </c>
      <c r="L19" s="64" t="s">
        <v>45</v>
      </c>
      <c r="M19" s="64" t="s">
        <v>46</v>
      </c>
      <c r="N19" s="64" t="s">
        <v>47</v>
      </c>
      <c r="O19" s="65" t="s">
        <v>48</v>
      </c>
      <c r="P19" s="11"/>
      <c r="Q19" s="319"/>
      <c r="R19" s="66" t="s">
        <v>43</v>
      </c>
      <c r="S19" s="67">
        <v>-1.5</v>
      </c>
      <c r="T19" s="68">
        <v>-1</v>
      </c>
      <c r="U19" s="69">
        <v>-0.5</v>
      </c>
      <c r="V19" s="70">
        <v>0</v>
      </c>
      <c r="W19" s="11"/>
    </row>
    <row r="20" spans="1:23" ht="33" customHeight="1" thickBot="1">
      <c r="A20" s="11"/>
      <c r="B20" s="217"/>
      <c r="C20" s="218"/>
      <c r="D20" s="218"/>
      <c r="E20" s="218"/>
      <c r="F20" s="218"/>
      <c r="G20" s="219"/>
      <c r="H20" s="344"/>
      <c r="I20" s="218"/>
      <c r="J20" s="219"/>
      <c r="K20" s="71">
        <v>0</v>
      </c>
      <c r="L20" s="71">
        <v>0.2</v>
      </c>
      <c r="M20" s="71">
        <v>0.4</v>
      </c>
      <c r="N20" s="71">
        <v>0.6</v>
      </c>
      <c r="O20" s="72">
        <v>0.8</v>
      </c>
      <c r="P20" s="11"/>
      <c r="Q20" s="321" t="s">
        <v>209</v>
      </c>
      <c r="R20" s="307"/>
      <c r="S20" s="73"/>
      <c r="T20" s="74"/>
      <c r="U20" s="74"/>
      <c r="V20" s="27"/>
      <c r="W20" s="11"/>
    </row>
    <row r="21" spans="1:23" ht="50.05" customHeight="1" thickBot="1">
      <c r="A21" s="11"/>
      <c r="B21" s="203" t="s">
        <v>207</v>
      </c>
      <c r="C21" s="204"/>
      <c r="D21" s="204"/>
      <c r="E21" s="204"/>
      <c r="F21" s="204"/>
      <c r="G21" s="204"/>
      <c r="H21" s="204"/>
      <c r="I21" s="204"/>
      <c r="J21" s="332"/>
      <c r="K21" s="350"/>
      <c r="L21" s="351"/>
      <c r="M21" s="351"/>
      <c r="N21" s="351"/>
      <c r="O21" s="352"/>
      <c r="P21" s="11"/>
      <c r="Q21" s="323"/>
      <c r="R21" s="324"/>
      <c r="S21" s="45"/>
      <c r="T21" s="46"/>
      <c r="U21" s="46"/>
      <c r="V21" s="75"/>
      <c r="W21" s="11"/>
    </row>
    <row r="22" spans="1:23" ht="30" customHeight="1" thickBo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76"/>
      <c r="W22" s="11"/>
    </row>
    <row r="23" spans="1:23" ht="33" customHeight="1" thickBot="1">
      <c r="A23" s="11"/>
      <c r="B23" s="226" t="s">
        <v>49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8"/>
      <c r="P23" s="76"/>
      <c r="Q23" s="76"/>
      <c r="R23" s="314"/>
      <c r="S23" s="314"/>
      <c r="T23" s="314"/>
      <c r="W23" s="11"/>
    </row>
    <row r="24" spans="1:23" ht="33" customHeight="1" thickBot="1">
      <c r="A24" s="11"/>
      <c r="B24" s="226" t="s">
        <v>61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8"/>
      <c r="P24" s="76"/>
      <c r="Q24" s="76"/>
      <c r="R24" s="255" t="s">
        <v>50</v>
      </c>
      <c r="S24" s="256"/>
      <c r="T24" s="257"/>
      <c r="W24" s="11"/>
    </row>
    <row r="25" spans="1:23" ht="33" customHeight="1" thickBot="1">
      <c r="A25" s="11"/>
      <c r="B25" s="88"/>
      <c r="C25" s="89"/>
      <c r="D25" s="93" t="s">
        <v>52</v>
      </c>
      <c r="E25" s="329" t="s">
        <v>62</v>
      </c>
      <c r="F25" s="330"/>
      <c r="G25" s="243" t="s">
        <v>59</v>
      </c>
      <c r="H25" s="244"/>
      <c r="I25" s="102" t="s">
        <v>63</v>
      </c>
      <c r="J25" s="89" t="s">
        <v>64</v>
      </c>
      <c r="K25" s="93" t="s">
        <v>225</v>
      </c>
      <c r="L25" s="89" t="s">
        <v>14</v>
      </c>
      <c r="M25" s="229" t="s">
        <v>15</v>
      </c>
      <c r="N25" s="230"/>
      <c r="O25" s="101" t="s">
        <v>16</v>
      </c>
      <c r="P25" s="76"/>
      <c r="Q25" s="76"/>
      <c r="R25" s="258" t="s">
        <v>209</v>
      </c>
      <c r="S25" s="262"/>
      <c r="T25" s="266"/>
      <c r="W25" s="11"/>
    </row>
    <row r="26" spans="1:23" ht="33" customHeight="1">
      <c r="A26" s="11"/>
      <c r="B26" s="292">
        <v>1</v>
      </c>
      <c r="C26" s="293"/>
      <c r="D26" s="94"/>
      <c r="E26" s="331"/>
      <c r="F26" s="331"/>
      <c r="G26" s="241"/>
      <c r="H26" s="242"/>
      <c r="I26" s="94"/>
      <c r="J26" s="98"/>
      <c r="K26" s="103"/>
      <c r="L26" s="239" t="str">
        <f>IF(E26="","",IF(E27="GRISE","GRISE",IF(SUM(D27:K27)&gt;10,10,SUM(D27:K27))))</f>
        <v/>
      </c>
      <c r="M26" s="231"/>
      <c r="N26" s="232"/>
      <c r="O26" s="91"/>
      <c r="P26" s="107"/>
      <c r="Q26" s="76"/>
      <c r="R26" s="259"/>
      <c r="S26" s="263"/>
      <c r="T26" s="267"/>
      <c r="W26" s="11"/>
    </row>
    <row r="27" spans="1:23" ht="33" customHeight="1" thickBot="1">
      <c r="A27" s="11"/>
      <c r="B27" s="294"/>
      <c r="C27" s="295"/>
      <c r="D27" s="95" t="str">
        <f>IF(D26="","",VLOOKUP(D26,'BASE DONNEES ROULERS'!$J$13:$K$15,2,FALSE))</f>
        <v/>
      </c>
      <c r="E27" s="273" t="str">
        <f>IF(E26="","",VLOOKUP(E26,'BASE DONNEES ROULERS'!$A$6:$H$110,'BASE DONNEES ROULERS'!$H$2,FALSE))</f>
        <v/>
      </c>
      <c r="F27" s="273"/>
      <c r="G27" s="245" t="str">
        <f>IF(G26="","",VLOOKUP(G26,'BASE DONNEES ROULERS'!$J$6:$K$9,2,FALSE))</f>
        <v/>
      </c>
      <c r="H27" s="246"/>
      <c r="I27" s="95" t="str">
        <f>IF(I26="","",0.5)</f>
        <v/>
      </c>
      <c r="J27" s="95" t="str">
        <f>IF(J26="","",0.5)</f>
        <v/>
      </c>
      <c r="K27" s="95" t="str">
        <f>IF(K26="","",0.5)</f>
        <v/>
      </c>
      <c r="L27" s="240"/>
      <c r="M27" s="233"/>
      <c r="N27" s="234"/>
      <c r="O27" s="92"/>
      <c r="P27" s="107"/>
      <c r="Q27" s="76"/>
      <c r="R27" s="260" t="s">
        <v>207</v>
      </c>
      <c r="S27" s="264"/>
      <c r="T27" s="267"/>
      <c r="W27" s="11"/>
    </row>
    <row r="28" spans="1:23" ht="33" customHeight="1">
      <c r="A28" s="11"/>
      <c r="B28" s="269">
        <v>2</v>
      </c>
      <c r="C28" s="296"/>
      <c r="D28" s="94"/>
      <c r="E28" s="331"/>
      <c r="F28" s="331"/>
      <c r="G28" s="241"/>
      <c r="H28" s="242"/>
      <c r="I28" s="96"/>
      <c r="J28" s="99"/>
      <c r="K28" s="103"/>
      <c r="L28" s="239" t="str">
        <f>IF(E28="","",IF(E29="GRISE","GRISE",IF(SUM(D29:K29)&gt;10,10,SUM(D29:K29))))</f>
        <v/>
      </c>
      <c r="M28" s="235"/>
      <c r="N28" s="236"/>
      <c r="O28" s="90" t="s">
        <v>65</v>
      </c>
      <c r="P28" s="107"/>
      <c r="Q28" s="76"/>
      <c r="R28" s="259"/>
      <c r="S28" s="263"/>
      <c r="T28" s="267"/>
      <c r="U28" s="16"/>
      <c r="W28" s="11"/>
    </row>
    <row r="29" spans="1:23" ht="33" customHeight="1" thickBot="1">
      <c r="A29" s="11"/>
      <c r="B29" s="212"/>
      <c r="C29" s="271"/>
      <c r="D29" s="95" t="str">
        <f>IF(D28="","",VLOOKUP(D28,'BASE DONNEES ROULERS'!$J$13:$K$15,2,FALSE))</f>
        <v/>
      </c>
      <c r="E29" s="273" t="str">
        <f>IF(E28="","",VLOOKUP(E28,'BASE DONNEES ROULERS'!$A$6:$H$110,'BASE DONNEES ROULERS'!$H$2,FALSE))</f>
        <v/>
      </c>
      <c r="F29" s="273"/>
      <c r="G29" s="245" t="str">
        <f>IF(G28="","",VLOOKUP(G28,'BASE DONNEES ROULERS'!$J$6:$K$9,2,FALSE))</f>
        <v/>
      </c>
      <c r="H29" s="246"/>
      <c r="I29" s="95" t="str">
        <f>IF(I28="","",0.5)</f>
        <v/>
      </c>
      <c r="J29" s="95" t="str">
        <f>IF(J28="","",0.5)</f>
        <v/>
      </c>
      <c r="K29" s="95" t="str">
        <f t="shared" ref="K29" si="0">IF(K28="","",0.5)</f>
        <v/>
      </c>
      <c r="L29" s="240"/>
      <c r="M29" s="233"/>
      <c r="N29" s="234"/>
      <c r="O29" s="78"/>
      <c r="P29" s="107"/>
      <c r="Q29" s="76"/>
      <c r="R29" s="260" t="s">
        <v>208</v>
      </c>
      <c r="S29" s="264"/>
      <c r="T29" s="267"/>
      <c r="U29" s="16"/>
      <c r="W29" s="11"/>
    </row>
    <row r="30" spans="1:23" ht="33" customHeight="1" thickBot="1">
      <c r="A30" s="11"/>
      <c r="B30" s="208">
        <v>3</v>
      </c>
      <c r="C30" s="270"/>
      <c r="D30" s="94"/>
      <c r="E30" s="331"/>
      <c r="F30" s="331"/>
      <c r="G30" s="241"/>
      <c r="H30" s="242"/>
      <c r="I30" s="97"/>
      <c r="J30" s="100"/>
      <c r="K30" s="103"/>
      <c r="L30" s="239" t="str">
        <f>IF(E30="","",IF(E31="GRISE","GRISE",IF(SUM(D31:K31)&gt;10,10,SUM(D31:K31))))</f>
        <v/>
      </c>
      <c r="M30" s="231"/>
      <c r="N30" s="232"/>
      <c r="O30" s="77"/>
      <c r="P30" s="107"/>
      <c r="Q30" s="11"/>
      <c r="R30" s="261"/>
      <c r="S30" s="265"/>
      <c r="T30" s="268"/>
      <c r="U30" s="11"/>
      <c r="W30" s="11"/>
    </row>
    <row r="31" spans="1:23" ht="33" customHeight="1" thickBot="1">
      <c r="A31" s="11"/>
      <c r="B31" s="212"/>
      <c r="C31" s="271"/>
      <c r="D31" s="95" t="str">
        <f>IF(D30="","",VLOOKUP(D30,'BASE DONNEES ROULERS'!$J$13:$K$15,2,FALSE))</f>
        <v/>
      </c>
      <c r="E31" s="273" t="str">
        <f>IF(E30="","",VLOOKUP(E30,'BASE DONNEES ROULERS'!$A$6:$H$110,'BASE DONNEES ROULERS'!$H$2,FALSE))</f>
        <v/>
      </c>
      <c r="F31" s="273"/>
      <c r="G31" s="245" t="str">
        <f>IF(G30="","",VLOOKUP(G30,'BASE DONNEES ROULERS'!$J$6:$K$9,2,FALSE))</f>
        <v/>
      </c>
      <c r="H31" s="246"/>
      <c r="I31" s="95" t="str">
        <f>IF(I30="","",0.5)</f>
        <v/>
      </c>
      <c r="J31" s="95" t="str">
        <f>IF(J30="","",0.5)</f>
        <v/>
      </c>
      <c r="K31" s="95" t="str">
        <f t="shared" ref="K31" si="1">IF(K30="","",0.5)</f>
        <v/>
      </c>
      <c r="L31" s="240"/>
      <c r="M31" s="233"/>
      <c r="N31" s="234"/>
      <c r="O31" s="78"/>
      <c r="P31" s="107"/>
      <c r="Q31" s="11"/>
      <c r="U31" s="11"/>
      <c r="V31" s="11"/>
      <c r="W31" s="11"/>
    </row>
    <row r="32" spans="1:23" ht="33" customHeight="1">
      <c r="A32" s="11"/>
      <c r="B32" s="208">
        <v>4</v>
      </c>
      <c r="C32" s="270"/>
      <c r="D32" s="94"/>
      <c r="E32" s="331"/>
      <c r="F32" s="331"/>
      <c r="G32" s="241"/>
      <c r="H32" s="242"/>
      <c r="I32" s="97"/>
      <c r="J32" s="100"/>
      <c r="K32" s="103"/>
      <c r="L32" s="239" t="str">
        <f>IF(E32="","",IF(E33="GRISE","GRISE",IF(SUM(D33:K33)&gt;10,10,SUM(D33:K33))))</f>
        <v/>
      </c>
      <c r="M32" s="231"/>
      <c r="N32" s="232"/>
      <c r="O32" s="77"/>
      <c r="P32" s="107"/>
      <c r="Q32" s="11"/>
      <c r="U32" s="11"/>
      <c r="V32" s="11"/>
      <c r="W32" s="11"/>
    </row>
    <row r="33" spans="1:23" ht="33" customHeight="1" thickBot="1">
      <c r="A33" s="11"/>
      <c r="B33" s="212"/>
      <c r="C33" s="271"/>
      <c r="D33" s="95" t="str">
        <f>IF(D32="","",VLOOKUP(D32,'BASE DONNEES ROULERS'!$J$13:$K$15,2,FALSE))</f>
        <v/>
      </c>
      <c r="E33" s="273" t="str">
        <f>IF(E32="","",VLOOKUP(E32,'BASE DONNEES ROULERS'!$A$6:$H$110,'BASE DONNEES ROULERS'!$H$2,FALSE))</f>
        <v/>
      </c>
      <c r="F33" s="273"/>
      <c r="G33" s="245" t="str">
        <f>IF(G32="","",VLOOKUP(G32,'BASE DONNEES ROULERS'!$J$6:$K$9,2,FALSE))</f>
        <v/>
      </c>
      <c r="H33" s="246"/>
      <c r="I33" s="95" t="str">
        <f>IF(I32="","",0.5)</f>
        <v/>
      </c>
      <c r="J33" s="95" t="str">
        <f>IF(J32="","",0.5)</f>
        <v/>
      </c>
      <c r="K33" s="95" t="str">
        <f t="shared" ref="K33" si="2">IF(K32="","",0.5)</f>
        <v/>
      </c>
      <c r="L33" s="240"/>
      <c r="M33" s="233"/>
      <c r="N33" s="234"/>
      <c r="O33" s="78"/>
      <c r="P33" s="107"/>
      <c r="Q33" s="11"/>
      <c r="U33" s="79"/>
      <c r="V33" s="11"/>
      <c r="W33" s="11"/>
    </row>
    <row r="34" spans="1:23" ht="33" customHeight="1">
      <c r="A34" s="11"/>
      <c r="B34" s="208">
        <v>5</v>
      </c>
      <c r="C34" s="270"/>
      <c r="D34" s="94"/>
      <c r="E34" s="331"/>
      <c r="F34" s="331"/>
      <c r="G34" s="241"/>
      <c r="H34" s="242"/>
      <c r="I34" s="97"/>
      <c r="J34" s="100"/>
      <c r="K34" s="103"/>
      <c r="L34" s="239" t="str">
        <f>IF(E34="","",IF(E35="GRISE","GRISE",IF(SUM(D35:K35)&gt;10,10,SUM(D35:K35))))</f>
        <v/>
      </c>
      <c r="M34" s="231"/>
      <c r="N34" s="232"/>
      <c r="O34" s="77"/>
      <c r="P34" s="107"/>
      <c r="Q34" s="11"/>
      <c r="U34" s="79"/>
      <c r="W34" s="11"/>
    </row>
    <row r="35" spans="1:23" ht="33" customHeight="1" thickBot="1">
      <c r="A35" s="11"/>
      <c r="B35" s="210"/>
      <c r="C35" s="296"/>
      <c r="D35" s="104" t="str">
        <f>IF(D34="","",VLOOKUP(D34,'BASE DONNEES ROULERS'!$J$13:$K$15,2,FALSE))</f>
        <v/>
      </c>
      <c r="E35" s="273" t="str">
        <f>IF(E34="","",VLOOKUP(E34,'BASE DONNEES ROULERS'!$A$6:$H$110,'BASE DONNEES ROULERS'!$H$2,FALSE))</f>
        <v/>
      </c>
      <c r="F35" s="273"/>
      <c r="G35" s="245" t="str">
        <f>IF(G34="","",VLOOKUP(G34,'BASE DONNEES ROULERS'!$J$6:$K$9,2,FALSE))</f>
        <v/>
      </c>
      <c r="H35" s="246"/>
      <c r="I35" s="95" t="str">
        <f>IF(I34="","",0.5)</f>
        <v/>
      </c>
      <c r="J35" s="95" t="str">
        <f>IF(J34="","",0.5)</f>
        <v/>
      </c>
      <c r="K35" s="95" t="str">
        <f t="shared" ref="K35" si="3">IF(K34="","",0.5)</f>
        <v/>
      </c>
      <c r="L35" s="240"/>
      <c r="M35" s="237"/>
      <c r="N35" s="238"/>
      <c r="O35" s="80"/>
      <c r="P35" s="107"/>
      <c r="Q35" s="11"/>
      <c r="R35" s="79"/>
      <c r="S35" s="79"/>
      <c r="T35" s="79"/>
      <c r="U35" s="79"/>
      <c r="W35" s="11"/>
    </row>
    <row r="36" spans="1:23" ht="33" customHeight="1" thickBot="1">
      <c r="A36" s="11"/>
      <c r="B36" s="226" t="s">
        <v>51</v>
      </c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8"/>
      <c r="P36" s="11"/>
      <c r="Q36" s="11"/>
      <c r="R36" s="79"/>
      <c r="S36" s="79"/>
      <c r="T36" s="79"/>
      <c r="U36" s="79"/>
      <c r="V36" s="76"/>
    </row>
    <row r="37" spans="1:23" ht="33" customHeight="1" thickBot="1">
      <c r="A37" s="11"/>
      <c r="B37" s="109"/>
      <c r="C37" s="110"/>
      <c r="D37" s="108" t="s">
        <v>52</v>
      </c>
      <c r="E37" s="105" t="s">
        <v>53</v>
      </c>
      <c r="F37" s="105" t="s">
        <v>54</v>
      </c>
      <c r="G37" s="105" t="s">
        <v>55</v>
      </c>
      <c r="H37" s="105" t="s">
        <v>56</v>
      </c>
      <c r="I37" s="105" t="s">
        <v>57</v>
      </c>
      <c r="J37" s="105" t="s">
        <v>58</v>
      </c>
      <c r="K37" s="105" t="s">
        <v>59</v>
      </c>
      <c r="L37" s="105" t="s">
        <v>204</v>
      </c>
      <c r="M37" s="106" t="s">
        <v>239</v>
      </c>
      <c r="N37" s="105" t="s">
        <v>60</v>
      </c>
      <c r="O37" s="105" t="s">
        <v>16</v>
      </c>
      <c r="P37" s="11"/>
      <c r="Q37" s="11"/>
      <c r="R37" s="79"/>
      <c r="S37" s="79"/>
      <c r="T37" s="79"/>
      <c r="U37" s="79"/>
      <c r="V37" s="76"/>
    </row>
    <row r="38" spans="1:23" ht="33" customHeight="1">
      <c r="A38" s="11"/>
      <c r="B38" s="292">
        <v>1</v>
      </c>
      <c r="C38" s="293"/>
      <c r="D38" s="220"/>
      <c r="E38" s="222"/>
      <c r="F38" s="222"/>
      <c r="G38" s="222"/>
      <c r="H38" s="222"/>
      <c r="I38" s="222"/>
      <c r="J38" s="222"/>
      <c r="K38" s="224"/>
      <c r="L38" s="198"/>
      <c r="M38" s="205"/>
      <c r="N38" s="205"/>
      <c r="O38" s="183"/>
      <c r="P38" s="11"/>
      <c r="Q38" s="11"/>
      <c r="R38" s="79"/>
      <c r="S38" s="79"/>
      <c r="T38" s="79"/>
      <c r="U38" s="79"/>
      <c r="V38" s="76"/>
      <c r="W38" s="76"/>
    </row>
    <row r="39" spans="1:23" ht="33" customHeight="1">
      <c r="A39" s="11"/>
      <c r="B39" s="210"/>
      <c r="C39" s="296"/>
      <c r="D39" s="221"/>
      <c r="E39" s="223"/>
      <c r="F39" s="223"/>
      <c r="G39" s="223"/>
      <c r="H39" s="223"/>
      <c r="I39" s="223"/>
      <c r="J39" s="223"/>
      <c r="K39" s="225"/>
      <c r="L39" s="199"/>
      <c r="M39" s="206"/>
      <c r="N39" s="206"/>
      <c r="O39" s="184"/>
      <c r="P39" s="11"/>
      <c r="Q39" s="11"/>
      <c r="R39" s="79"/>
      <c r="S39" s="79"/>
      <c r="T39" s="79"/>
      <c r="U39" s="79"/>
      <c r="V39" s="76"/>
      <c r="W39" s="76"/>
    </row>
    <row r="40" spans="1:23" ht="33" customHeight="1" thickBot="1">
      <c r="A40" s="11"/>
      <c r="B40" s="294"/>
      <c r="C40" s="295"/>
      <c r="D40" s="81" t="str">
        <f>IF(D38="","",VLOOKUP(D38,'BASE DONNEES ROULERS'!$J$13:$K$15,2,FALSE))</f>
        <v/>
      </c>
      <c r="E40" s="82" t="str">
        <f>IF(E38="","",VLOOKUP(E38,'BASE DONNEES ROULERS'!$A$6:$H$110,'BASE DONNEES ROULERS'!$H$2,FALSE))</f>
        <v/>
      </c>
      <c r="F40" s="82" t="str">
        <f>IF(F38="","",VLOOKUP(F38,'BASE DONNEES ROULERS'!$A$6:$H$110,'BASE DONNEES ROULERS'!$H$2,FALSE))</f>
        <v/>
      </c>
      <c r="G40" s="82" t="str">
        <f>IF(G38="","",VLOOKUP(G38,'BASE DONNEES ROULERS'!$A$6:$H$110,'BASE DONNEES ROULERS'!$H$2,FALSE))</f>
        <v/>
      </c>
      <c r="H40" s="82" t="str">
        <f>IF(H38="","",VLOOKUP(H38,'BASE DONNEES ROULERS'!$A$6:$H$110,'BASE DONNEES ROULERS'!$H$2,FALSE))</f>
        <v/>
      </c>
      <c r="I40" s="82" t="str">
        <f>IF(I38="","",VLOOKUP(I38,'BASE DONNEES ROULERS'!$A$6:$H$110,'BASE DONNEES ROULERS'!$H$2,FALSE))</f>
        <v/>
      </c>
      <c r="J40" s="82" t="str">
        <f>IF(J38="","",VLOOKUP(J38,'BASE DONNEES ROULERS'!$A$6:$H$110,'BASE DONNEES ROULERS'!$H$2,FALSE))</f>
        <v/>
      </c>
      <c r="K40" s="83" t="str">
        <f>IF(K38="","",VLOOKUP(K38,'BASE DONNEES ROULERS'!$J$6:$K$9,2,FALSE))</f>
        <v/>
      </c>
      <c r="L40" s="200"/>
      <c r="M40" s="207"/>
      <c r="N40" s="207"/>
      <c r="O40" s="185"/>
      <c r="P40" s="11"/>
      <c r="Q40" s="11"/>
      <c r="R40" s="79"/>
      <c r="S40" s="79"/>
      <c r="T40" s="79"/>
      <c r="U40" s="79"/>
      <c r="V40" s="76"/>
      <c r="W40" s="76"/>
    </row>
    <row r="41" spans="1:23" ht="33" customHeight="1">
      <c r="A41" s="11"/>
      <c r="B41" s="269">
        <v>2</v>
      </c>
      <c r="C41" s="211"/>
      <c r="D41" s="275"/>
      <c r="E41" s="222"/>
      <c r="F41" s="222"/>
      <c r="G41" s="222"/>
      <c r="H41" s="222"/>
      <c r="I41" s="222"/>
      <c r="J41" s="222"/>
      <c r="K41" s="274"/>
      <c r="L41" s="272"/>
      <c r="M41" s="251"/>
      <c r="N41" s="251"/>
      <c r="O41" s="247"/>
      <c r="P41" s="11"/>
      <c r="Q41" s="11"/>
      <c r="R41" s="79"/>
      <c r="S41" s="79"/>
      <c r="T41" s="79"/>
      <c r="U41" s="79"/>
      <c r="V41" s="76"/>
      <c r="W41" s="76"/>
    </row>
    <row r="42" spans="1:23" ht="33" customHeight="1">
      <c r="A42" s="11"/>
      <c r="B42" s="210"/>
      <c r="C42" s="211"/>
      <c r="D42" s="221"/>
      <c r="E42" s="223"/>
      <c r="F42" s="223"/>
      <c r="G42" s="223"/>
      <c r="H42" s="223"/>
      <c r="I42" s="223"/>
      <c r="J42" s="223"/>
      <c r="K42" s="225"/>
      <c r="L42" s="199"/>
      <c r="M42" s="206"/>
      <c r="N42" s="206"/>
      <c r="O42" s="184"/>
      <c r="P42" s="11"/>
      <c r="Q42" s="11"/>
      <c r="R42" s="79"/>
      <c r="S42" s="79"/>
      <c r="T42" s="79"/>
      <c r="U42" s="79"/>
      <c r="V42" s="76"/>
      <c r="W42" s="76"/>
    </row>
    <row r="43" spans="1:23" ht="33" customHeight="1" thickBot="1">
      <c r="A43" s="11"/>
      <c r="B43" s="212"/>
      <c r="C43" s="213"/>
      <c r="D43" s="81" t="str">
        <f>IF(D41="","",VLOOKUP(D41,'BASE DONNEES ROULERS'!$J$13:$K$15,2,FALSE))</f>
        <v/>
      </c>
      <c r="E43" s="82" t="str">
        <f>IF(E41="","",VLOOKUP(E41,'BASE DONNEES ROULERS'!$A$6:$H$110,'BASE DONNEES ROULERS'!$H$2,FALSE))</f>
        <v/>
      </c>
      <c r="F43" s="82" t="str">
        <f>IF(F41="","",VLOOKUP(F41,'BASE DONNEES ROULERS'!$A$6:$H$110,'BASE DONNEES ROULERS'!$H$2,FALSE))</f>
        <v/>
      </c>
      <c r="G43" s="82" t="str">
        <f>IF(G41="","",VLOOKUP(G41,'BASE DONNEES ROULERS'!$A$6:$H$110,'BASE DONNEES ROULERS'!$H$2,FALSE))</f>
        <v/>
      </c>
      <c r="H43" s="82" t="str">
        <f>IF(H41="","",VLOOKUP(H41,'BASE DONNEES ROULERS'!$A$6:$H$110,'BASE DONNEES ROULERS'!$H$2,FALSE))</f>
        <v/>
      </c>
      <c r="I43" s="82" t="str">
        <f>IF(I41="","",VLOOKUP(I41,'BASE DONNEES ROULERS'!$A$6:$H$110,'BASE DONNEES ROULERS'!$H$2,FALSE))</f>
        <v/>
      </c>
      <c r="J43" s="82" t="str">
        <f>IF(J41="","",VLOOKUP(J41,'BASE DONNEES ROULERS'!$A$6:$H$110,'BASE DONNEES ROULERS'!$H$2,FALSE))</f>
        <v/>
      </c>
      <c r="K43" s="83" t="str">
        <f>IF(K41="","",VLOOKUP(K41,'BASE DONNEES ROULERS'!$J$6:$K$9,2,FALSE))</f>
        <v/>
      </c>
      <c r="L43" s="200"/>
      <c r="M43" s="207"/>
      <c r="N43" s="207"/>
      <c r="O43" s="185"/>
      <c r="P43" s="11"/>
      <c r="Q43" s="11"/>
      <c r="R43" s="11"/>
      <c r="S43" s="11"/>
      <c r="T43" s="11"/>
      <c r="U43" s="11"/>
      <c r="V43" s="76"/>
      <c r="W43" s="76"/>
    </row>
    <row r="44" spans="1:23" ht="33" customHeight="1">
      <c r="A44" s="11"/>
      <c r="B44" s="208">
        <v>3</v>
      </c>
      <c r="C44" s="209"/>
      <c r="D44" s="220"/>
      <c r="E44" s="222"/>
      <c r="F44" s="222"/>
      <c r="G44" s="222"/>
      <c r="H44" s="222"/>
      <c r="I44" s="222"/>
      <c r="J44" s="222"/>
      <c r="K44" s="224"/>
      <c r="L44" s="252"/>
      <c r="M44" s="248"/>
      <c r="N44" s="248"/>
      <c r="O44" s="183"/>
      <c r="P44" s="11"/>
      <c r="Q44" s="11"/>
      <c r="R44" s="11"/>
      <c r="S44" s="11"/>
      <c r="T44" s="11"/>
      <c r="U44" s="11"/>
      <c r="V44" s="76"/>
      <c r="W44" s="76"/>
    </row>
    <row r="45" spans="1:23" ht="33" customHeight="1">
      <c r="A45" s="11"/>
      <c r="B45" s="210"/>
      <c r="C45" s="211"/>
      <c r="D45" s="221"/>
      <c r="E45" s="223"/>
      <c r="F45" s="223"/>
      <c r="G45" s="223"/>
      <c r="H45" s="223"/>
      <c r="I45" s="223"/>
      <c r="J45" s="223"/>
      <c r="K45" s="225"/>
      <c r="L45" s="253"/>
      <c r="M45" s="249"/>
      <c r="N45" s="249"/>
      <c r="O45" s="184"/>
      <c r="P45" s="11"/>
      <c r="Q45" s="11"/>
      <c r="R45" s="11"/>
      <c r="S45" s="11"/>
      <c r="T45" s="11"/>
      <c r="U45" s="11"/>
      <c r="V45" s="76"/>
      <c r="W45" s="76"/>
    </row>
    <row r="46" spans="1:23" ht="33" customHeight="1" thickBot="1">
      <c r="A46" s="11"/>
      <c r="B46" s="212"/>
      <c r="C46" s="213"/>
      <c r="D46" s="81" t="str">
        <f>IF(D44="","",VLOOKUP(D44,'BASE DONNEES ROULERS'!$J$13:$K$15,2,FALSE))</f>
        <v/>
      </c>
      <c r="E46" s="82" t="str">
        <f>IF(E44="","",VLOOKUP(E44,'BASE DONNEES ROULERS'!$A$6:$H$110,'BASE DONNEES ROULERS'!$H$2,FALSE))</f>
        <v/>
      </c>
      <c r="F46" s="82" t="str">
        <f>IF(F44="","",VLOOKUP(F44,'BASE DONNEES ROULERS'!$A$6:$H$110,'BASE DONNEES ROULERS'!$H$2,FALSE))</f>
        <v/>
      </c>
      <c r="G46" s="82" t="str">
        <f>IF(G44="","",VLOOKUP(G44,'BASE DONNEES ROULERS'!$A$6:$H$110,'BASE DONNEES ROULERS'!$H$2,FALSE))</f>
        <v/>
      </c>
      <c r="H46" s="82" t="str">
        <f>IF(H44="","",VLOOKUP(H44,'BASE DONNEES ROULERS'!$A$6:$H$110,'BASE DONNEES ROULERS'!$H$2,FALSE))</f>
        <v/>
      </c>
      <c r="I46" s="82" t="str">
        <f>IF(I44="","",VLOOKUP(I44,'BASE DONNEES ROULERS'!$A$6:$H$110,'BASE DONNEES ROULERS'!$H$2,FALSE))</f>
        <v/>
      </c>
      <c r="J46" s="82" t="str">
        <f>IF(J44="","",VLOOKUP(J44,'BASE DONNEES ROULERS'!$A$6:$H$110,'BASE DONNEES ROULERS'!$H$2,FALSE))</f>
        <v/>
      </c>
      <c r="K46" s="83" t="str">
        <f>IF(K44="","",VLOOKUP(K44,'BASE DONNEES ROULERS'!$J$6:$K$9,2,FALSE))</f>
        <v/>
      </c>
      <c r="L46" s="254"/>
      <c r="M46" s="250"/>
      <c r="N46" s="250"/>
      <c r="O46" s="185"/>
      <c r="P46" s="11"/>
      <c r="Q46" s="11"/>
      <c r="R46" s="11"/>
      <c r="S46" s="11"/>
      <c r="T46" s="11"/>
      <c r="U46" s="11"/>
      <c r="V46" s="76"/>
      <c r="W46" s="76"/>
    </row>
    <row r="47" spans="1:23" ht="33" customHeight="1">
      <c r="A47" s="11"/>
      <c r="B47" s="208">
        <v>4</v>
      </c>
      <c r="C47" s="209"/>
      <c r="D47" s="220"/>
      <c r="E47" s="222"/>
      <c r="F47" s="222"/>
      <c r="G47" s="222"/>
      <c r="H47" s="222"/>
      <c r="I47" s="222"/>
      <c r="J47" s="222"/>
      <c r="K47" s="224"/>
      <c r="L47" s="198"/>
      <c r="M47" s="205"/>
      <c r="N47" s="205"/>
      <c r="O47" s="183"/>
      <c r="P47" s="11"/>
      <c r="Q47" s="11"/>
      <c r="R47" s="11"/>
      <c r="S47" s="11"/>
      <c r="T47" s="11"/>
      <c r="U47" s="11"/>
      <c r="V47" s="76"/>
      <c r="W47" s="76"/>
    </row>
    <row r="48" spans="1:23" ht="33" customHeight="1">
      <c r="A48" s="11"/>
      <c r="B48" s="210"/>
      <c r="C48" s="211"/>
      <c r="D48" s="221"/>
      <c r="E48" s="223"/>
      <c r="F48" s="223"/>
      <c r="G48" s="223"/>
      <c r="H48" s="223"/>
      <c r="I48" s="223"/>
      <c r="J48" s="223"/>
      <c r="K48" s="225"/>
      <c r="L48" s="199"/>
      <c r="M48" s="206"/>
      <c r="N48" s="206"/>
      <c r="O48" s="184"/>
      <c r="P48" s="11"/>
      <c r="Q48" s="11"/>
      <c r="R48" s="11"/>
      <c r="S48" s="11"/>
      <c r="T48" s="11"/>
      <c r="U48" s="11"/>
      <c r="V48" s="11"/>
      <c r="W48" s="76"/>
    </row>
    <row r="49" spans="1:23" ht="33" customHeight="1" thickBot="1">
      <c r="A49" s="11"/>
      <c r="B49" s="212"/>
      <c r="C49" s="213"/>
      <c r="D49" s="81" t="str">
        <f>IF(D47="","",VLOOKUP(D47,'BASE DONNEES ROULERS'!$J$13:$K$15,2,FALSE))</f>
        <v/>
      </c>
      <c r="E49" s="82" t="str">
        <f>IF(E47="","",VLOOKUP(E47,'BASE DONNEES ROULERS'!$A$6:$H$110,'BASE DONNEES ROULERS'!$H$2,FALSE))</f>
        <v/>
      </c>
      <c r="F49" s="82" t="str">
        <f>IF(F47="","",VLOOKUP(F47,'BASE DONNEES ROULERS'!$A$6:$H$110,'BASE DONNEES ROULERS'!$H$2,FALSE))</f>
        <v/>
      </c>
      <c r="G49" s="82" t="str">
        <f>IF(G47="","",VLOOKUP(G47,'BASE DONNEES ROULERS'!$A$6:$H$110,'BASE DONNEES ROULERS'!$H$2,FALSE))</f>
        <v/>
      </c>
      <c r="H49" s="82" t="str">
        <f>IF(H47="","",VLOOKUP(H47,'BASE DONNEES ROULERS'!$A$6:$H$110,'BASE DONNEES ROULERS'!$H$2,FALSE))</f>
        <v/>
      </c>
      <c r="I49" s="82" t="str">
        <f>IF(I47="","",VLOOKUP(I47,'BASE DONNEES ROULERS'!$A$6:$H$110,'BASE DONNEES ROULERS'!$H$2,FALSE))</f>
        <v/>
      </c>
      <c r="J49" s="82" t="str">
        <f>IF(J47="","",VLOOKUP(J47,'BASE DONNEES ROULERS'!$A$6:$H$110,'BASE DONNEES ROULERS'!$H$2,FALSE))</f>
        <v/>
      </c>
      <c r="K49" s="83" t="str">
        <f>IF(K47="","",VLOOKUP(K47,'BASE DONNEES ROULERS'!$J$6:$K$9,2,FALSE))</f>
        <v/>
      </c>
      <c r="L49" s="200"/>
      <c r="M49" s="207"/>
      <c r="N49" s="207"/>
      <c r="O49" s="185"/>
      <c r="P49" s="11"/>
      <c r="T49" s="11"/>
      <c r="U49" s="11"/>
      <c r="V49" s="11"/>
      <c r="W49" s="76"/>
    </row>
    <row r="50" spans="1:23" ht="33" customHeight="1" thickBot="1">
      <c r="A50" s="11"/>
      <c r="B50" s="201" t="s">
        <v>66</v>
      </c>
      <c r="C50" s="202"/>
      <c r="D50" s="202"/>
      <c r="E50" s="202"/>
      <c r="F50" s="202"/>
      <c r="G50" s="202"/>
      <c r="H50" s="202"/>
      <c r="I50" s="202"/>
      <c r="J50" s="202"/>
      <c r="K50" s="186"/>
      <c r="L50" s="187"/>
      <c r="M50" s="187"/>
      <c r="N50" s="187"/>
      <c r="O50" s="188"/>
      <c r="P50" s="11"/>
      <c r="T50" s="11"/>
      <c r="U50" s="11"/>
      <c r="V50" s="11"/>
      <c r="W50" s="11"/>
    </row>
    <row r="51" spans="1:23" ht="33" customHeight="1" thickBot="1">
      <c r="A51" s="11"/>
      <c r="B51" s="214" t="s">
        <v>67</v>
      </c>
      <c r="C51" s="215"/>
      <c r="D51" s="215"/>
      <c r="E51" s="215"/>
      <c r="F51" s="215"/>
      <c r="G51" s="215"/>
      <c r="H51" s="215"/>
      <c r="I51" s="216"/>
      <c r="J51" s="189" t="s">
        <v>68</v>
      </c>
      <c r="K51" s="190"/>
      <c r="L51" s="191" t="s">
        <v>69</v>
      </c>
      <c r="M51" s="192"/>
      <c r="N51" s="191" t="s">
        <v>70</v>
      </c>
      <c r="O51" s="193"/>
      <c r="Q51" s="11"/>
      <c r="R51" s="11"/>
      <c r="S51" s="11"/>
      <c r="T51" s="11"/>
      <c r="U51" s="11"/>
      <c r="V51" s="11"/>
      <c r="W51" s="11"/>
    </row>
    <row r="52" spans="1:23" ht="33" customHeight="1" thickBot="1">
      <c r="A52" s="11"/>
      <c r="B52" s="217"/>
      <c r="C52" s="218"/>
      <c r="D52" s="218"/>
      <c r="E52" s="218"/>
      <c r="F52" s="218"/>
      <c r="G52" s="218"/>
      <c r="H52" s="218"/>
      <c r="I52" s="219"/>
      <c r="J52" s="189" t="s">
        <v>71</v>
      </c>
      <c r="K52" s="194"/>
      <c r="L52" s="195" t="s">
        <v>72</v>
      </c>
      <c r="M52" s="196"/>
      <c r="N52" s="195" t="s">
        <v>73</v>
      </c>
      <c r="O52" s="197"/>
      <c r="Q52" s="11"/>
      <c r="R52" s="11"/>
      <c r="S52" s="11"/>
      <c r="T52" s="11"/>
      <c r="U52" s="11"/>
      <c r="V52" s="11"/>
      <c r="W52" s="11"/>
    </row>
    <row r="53" spans="1:23" ht="60" customHeight="1" thickBot="1">
      <c r="A53" s="11"/>
      <c r="B53" s="203" t="s">
        <v>208</v>
      </c>
      <c r="C53" s="204"/>
      <c r="D53" s="204"/>
      <c r="E53" s="204"/>
      <c r="F53" s="204"/>
      <c r="G53" s="204"/>
      <c r="H53" s="204"/>
      <c r="I53" s="204"/>
      <c r="J53" s="204"/>
      <c r="K53" s="186"/>
      <c r="L53" s="187"/>
      <c r="M53" s="187"/>
      <c r="N53" s="187"/>
      <c r="O53" s="188"/>
      <c r="P53" s="11"/>
      <c r="Q53" s="11"/>
      <c r="R53" s="11"/>
      <c r="S53" s="11"/>
      <c r="T53" s="11"/>
      <c r="U53" s="11"/>
      <c r="V53" s="11"/>
      <c r="W53" s="11"/>
    </row>
    <row r="54" spans="1:23" ht="5.05" customHeight="1">
      <c r="A54" s="11"/>
      <c r="B54" s="17"/>
      <c r="C54" s="84"/>
      <c r="D54" s="12"/>
      <c r="E54" s="12"/>
      <c r="F54" s="12"/>
      <c r="G54" s="12"/>
      <c r="H54" s="12"/>
      <c r="I54" s="12"/>
      <c r="J54" s="11"/>
      <c r="K54" s="11"/>
      <c r="L54" s="11"/>
      <c r="M54" s="11"/>
      <c r="N54" s="17"/>
      <c r="O54" s="11"/>
      <c r="P54" s="11"/>
      <c r="Q54" s="11"/>
      <c r="R54" s="11"/>
      <c r="S54" s="11"/>
      <c r="T54" s="11"/>
      <c r="U54" s="11"/>
      <c r="V54" s="11"/>
      <c r="W54" s="11"/>
    </row>
    <row r="55" spans="1:23" ht="20.0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ht="20.0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ht="20.0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20.0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ht="20.0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ht="20.0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20.0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20.0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20.0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20.0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W64" s="11"/>
    </row>
    <row r="65" spans="1:23" ht="20.0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W65" s="11"/>
    </row>
  </sheetData>
  <sheetProtection algorithmName="SHA-512" hashValue="qJu6rQPk1PAfXbruQ91hBFL/ZMX7FZyxtx2F96m1fCCoByIf4+t3/QEUR4g8gb9TByP/Lr2GOi8CIf2F1StCgQ==" saltValue="/tAzHNcT4bmIpNLlQcJb7Q==" spinCount="100000" sheet="1" selectLockedCells="1"/>
  <protectedRanges>
    <protectedRange algorithmName="SHA-512" hashValue="MaDQiIJqrqzCAQuJ6eNXz6mI0D1OBDzayvoebyw89lhm46pcW1rqHCXdqceUUoggQBvbxZ8uE2l3HfO2n/ZWvg==" saltValue="RUM7MdQG/ls+5zYDlu7kXQ==" spinCount="100000" sqref="G25:I25 B4:O5" name="Plage1"/>
  </protectedRanges>
  <mergeCells count="178">
    <mergeCell ref="H19:J20"/>
    <mergeCell ref="M12:N13"/>
    <mergeCell ref="O8:O9"/>
    <mergeCell ref="K18:L18"/>
    <mergeCell ref="M18:N18"/>
    <mergeCell ref="B14:C15"/>
    <mergeCell ref="B17:G20"/>
    <mergeCell ref="K21:O21"/>
    <mergeCell ref="M14:N15"/>
    <mergeCell ref="O17:O18"/>
    <mergeCell ref="K16:O16"/>
    <mergeCell ref="F14:G14"/>
    <mergeCell ref="F15:G15"/>
    <mergeCell ref="N2:P2"/>
    <mergeCell ref="D2:E2"/>
    <mergeCell ref="E35:F35"/>
    <mergeCell ref="B28:C29"/>
    <mergeCell ref="E25:F25"/>
    <mergeCell ref="E30:F30"/>
    <mergeCell ref="E31:F31"/>
    <mergeCell ref="E32:F32"/>
    <mergeCell ref="E33:F33"/>
    <mergeCell ref="E34:F34"/>
    <mergeCell ref="B8:C9"/>
    <mergeCell ref="E26:F26"/>
    <mergeCell ref="E27:F27"/>
    <mergeCell ref="E28:F28"/>
    <mergeCell ref="B12:C13"/>
    <mergeCell ref="L12:L13"/>
    <mergeCell ref="B21:J21"/>
    <mergeCell ref="B16:J16"/>
    <mergeCell ref="B2:C2"/>
    <mergeCell ref="H2:I2"/>
    <mergeCell ref="B4:O4"/>
    <mergeCell ref="B5:C5"/>
    <mergeCell ref="O6:O7"/>
    <mergeCell ref="H17:J18"/>
    <mergeCell ref="Q2:V2"/>
    <mergeCell ref="Q4:V4"/>
    <mergeCell ref="Q5:R5"/>
    <mergeCell ref="Q6:R6"/>
    <mergeCell ref="Q11:R11"/>
    <mergeCell ref="Q7:R7"/>
    <mergeCell ref="Q9:R9"/>
    <mergeCell ref="Q10:R10"/>
    <mergeCell ref="R23:T23"/>
    <mergeCell ref="Q14:Q17"/>
    <mergeCell ref="Q12:R13"/>
    <mergeCell ref="S12:V13"/>
    <mergeCell ref="Q20:R21"/>
    <mergeCell ref="Q18:Q19"/>
    <mergeCell ref="Q8:R8"/>
    <mergeCell ref="H3:I3"/>
    <mergeCell ref="B3:D3"/>
    <mergeCell ref="B6:C7"/>
    <mergeCell ref="O14:O15"/>
    <mergeCell ref="O10:O11"/>
    <mergeCell ref="B10:C11"/>
    <mergeCell ref="M5:N5"/>
    <mergeCell ref="M6:N7"/>
    <mergeCell ref="H38:H39"/>
    <mergeCell ref="B26:C27"/>
    <mergeCell ref="M38:M40"/>
    <mergeCell ref="B34:C35"/>
    <mergeCell ref="L6:L7"/>
    <mergeCell ref="B38:C40"/>
    <mergeCell ref="G38:G39"/>
    <mergeCell ref="J38:J39"/>
    <mergeCell ref="N38:N40"/>
    <mergeCell ref="M8:N9"/>
    <mergeCell ref="L10:L11"/>
    <mergeCell ref="M17:N17"/>
    <mergeCell ref="K17:L17"/>
    <mergeCell ref="L14:L15"/>
    <mergeCell ref="L8:L9"/>
    <mergeCell ref="M10:N11"/>
    <mergeCell ref="R24:T24"/>
    <mergeCell ref="R25:R26"/>
    <mergeCell ref="R27:R28"/>
    <mergeCell ref="R29:R30"/>
    <mergeCell ref="S25:S26"/>
    <mergeCell ref="S27:S28"/>
    <mergeCell ref="S29:S30"/>
    <mergeCell ref="T25:T30"/>
    <mergeCell ref="B41:C43"/>
    <mergeCell ref="L38:L40"/>
    <mergeCell ref="B30:C31"/>
    <mergeCell ref="L41:L43"/>
    <mergeCell ref="M41:M43"/>
    <mergeCell ref="B32:C33"/>
    <mergeCell ref="E29:F29"/>
    <mergeCell ref="B36:O36"/>
    <mergeCell ref="K38:K39"/>
    <mergeCell ref="K41:K42"/>
    <mergeCell ref="I41:I42"/>
    <mergeCell ref="J41:J42"/>
    <mergeCell ref="I38:I39"/>
    <mergeCell ref="D41:D42"/>
    <mergeCell ref="E41:E42"/>
    <mergeCell ref="F41:F42"/>
    <mergeCell ref="O38:O40"/>
    <mergeCell ref="O41:O43"/>
    <mergeCell ref="O44:O46"/>
    <mergeCell ref="B44:C46"/>
    <mergeCell ref="D44:D45"/>
    <mergeCell ref="E44:E45"/>
    <mergeCell ref="F44:F45"/>
    <mergeCell ref="G44:G45"/>
    <mergeCell ref="H44:H45"/>
    <mergeCell ref="I44:I45"/>
    <mergeCell ref="J44:J45"/>
    <mergeCell ref="K44:K45"/>
    <mergeCell ref="G41:G42"/>
    <mergeCell ref="H41:H42"/>
    <mergeCell ref="D38:D39"/>
    <mergeCell ref="E38:E39"/>
    <mergeCell ref="F38:F39"/>
    <mergeCell ref="M44:M46"/>
    <mergeCell ref="N44:N46"/>
    <mergeCell ref="N41:N43"/>
    <mergeCell ref="L44:L46"/>
    <mergeCell ref="B23:O23"/>
    <mergeCell ref="B24:O24"/>
    <mergeCell ref="M25:N25"/>
    <mergeCell ref="M26:N27"/>
    <mergeCell ref="M28:N29"/>
    <mergeCell ref="M30:N31"/>
    <mergeCell ref="M32:N33"/>
    <mergeCell ref="M34:N35"/>
    <mergeCell ref="L26:L27"/>
    <mergeCell ref="L28:L29"/>
    <mergeCell ref="L30:L31"/>
    <mergeCell ref="L32:L33"/>
    <mergeCell ref="L34:L35"/>
    <mergeCell ref="G26:H26"/>
    <mergeCell ref="G25:H25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O47:O49"/>
    <mergeCell ref="K53:O53"/>
    <mergeCell ref="K50:O50"/>
    <mergeCell ref="J51:K51"/>
    <mergeCell ref="L51:M51"/>
    <mergeCell ref="N51:O51"/>
    <mergeCell ref="J52:K52"/>
    <mergeCell ref="L52:M52"/>
    <mergeCell ref="N52:O52"/>
    <mergeCell ref="L47:L49"/>
    <mergeCell ref="B50:J50"/>
    <mergeCell ref="B53:J53"/>
    <mergeCell ref="N47:N49"/>
    <mergeCell ref="M47:M49"/>
    <mergeCell ref="B47:C49"/>
    <mergeCell ref="B51:I52"/>
    <mergeCell ref="D47:D48"/>
    <mergeCell ref="E47:E48"/>
    <mergeCell ref="F47:F48"/>
    <mergeCell ref="G47:G48"/>
    <mergeCell ref="H47:H48"/>
    <mergeCell ref="I47:I48"/>
    <mergeCell ref="J47:J48"/>
    <mergeCell ref="K47:K48"/>
    <mergeCell ref="F5:G5"/>
    <mergeCell ref="F6:G6"/>
    <mergeCell ref="F7:G7"/>
    <mergeCell ref="F8:G8"/>
    <mergeCell ref="F9:G9"/>
    <mergeCell ref="F10:G10"/>
    <mergeCell ref="F11:G11"/>
    <mergeCell ref="F12:G12"/>
    <mergeCell ref="F13:G13"/>
  </mergeCells>
  <conditionalFormatting sqref="I27:J27">
    <cfRule type="expression" dxfId="5" priority="13">
      <formula>$P$26=1</formula>
    </cfRule>
  </conditionalFormatting>
  <conditionalFormatting sqref="I29:J29">
    <cfRule type="expression" dxfId="4" priority="4">
      <formula>$P$26=1</formula>
    </cfRule>
  </conditionalFormatting>
  <conditionalFormatting sqref="I31:J31">
    <cfRule type="expression" dxfId="3" priority="3">
      <formula>$P$26=1</formula>
    </cfRule>
  </conditionalFormatting>
  <conditionalFormatting sqref="I33:J33">
    <cfRule type="expression" dxfId="2" priority="2">
      <formula>$P$26=1</formula>
    </cfRule>
  </conditionalFormatting>
  <conditionalFormatting sqref="I35:J35">
    <cfRule type="expression" dxfId="1" priority="1">
      <formula>$P$26=1</formula>
    </cfRule>
  </conditionalFormatting>
  <dataValidations count="5">
    <dataValidation type="list" allowBlank="1" showInputMessage="1" showErrorMessage="1" sqref="D6 D10 D12 D8 D14" xr:uid="{00000000-0002-0000-0000-000000000000}">
      <formula1>"V,H"</formula1>
    </dataValidation>
    <dataValidation type="list" allowBlank="1" showInputMessage="1" showErrorMessage="1" sqref="K38 K41 K47 K44" xr:uid="{00000000-0002-0000-0000-000001000000}">
      <formula1>"CAT A,CAT B,CAT C,CAT D "</formula1>
    </dataValidation>
    <dataValidation type="list" allowBlank="1" showInputMessage="1" showErrorMessage="1" sqref="J32 J28 J34 J30 J26" xr:uid="{00000000-0002-0000-0000-000002000000}">
      <formula1>"GRAND ECART"</formula1>
    </dataValidation>
    <dataValidation type="list" allowBlank="1" showInputMessage="1" showErrorMessage="1" sqref="I26 I32 I28 I30 I34" xr:uid="{00000000-0002-0000-0000-000003000000}">
      <formula1>"TOUR AU SOL"</formula1>
    </dataValidation>
    <dataValidation type="list" allowBlank="1" showInputMessage="1" showErrorMessage="1" sqref="K26 K28 K30 K32 K34" xr:uid="{00000000-0002-0000-0000-000005000000}">
      <formula1>"Développement"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headerFooter>
    <oddFooter>&amp;C&amp;"Helvetica Neue,Regular"&amp;12&amp;K000000&amp;P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7000000}">
          <x14:formula1>
            <xm:f>'BASE DONNEES LANCERS'!$J$6:$J$9</xm:f>
          </x14:formula1>
          <xm:sqref>K6 K14 K10 K8 K12</xm:sqref>
        </x14:dataValidation>
        <x14:dataValidation type="list" allowBlank="1" showInputMessage="1" showErrorMessage="1" xr:uid="{00000000-0002-0000-0000-000008000000}">
          <x14:formula1>
            <xm:f>'BASE DONNEES ROULERS'!$J$6:$J$9</xm:f>
          </x14:formula1>
          <xm:sqref>G26 G34 G32 G30 G28</xm:sqref>
        </x14:dataValidation>
        <x14:dataValidation type="list" allowBlank="1" showInputMessage="1" showErrorMessage="1" xr:uid="{00000000-0002-0000-0000-00000A000000}">
          <x14:formula1>
            <xm:f>Catégories!$B$4:$B$35</xm:f>
          </x14:formula1>
          <xm:sqref>D2:E2</xm:sqref>
        </x14:dataValidation>
        <x14:dataValidation type="list" allowBlank="1" showInputMessage="1" showErrorMessage="1" xr:uid="{2E615F8C-1958-4AEB-AE24-BCE576D77919}">
          <x14:formula1>
            <xm:f>'BASE DONNEES LANCERS'!$A$7:$A$59</xm:f>
          </x14:formula1>
          <xm:sqref>F6:G6 F8:G8 F10:G10 F12:G12 F14:G14</xm:sqref>
        </x14:dataValidation>
        <x14:dataValidation type="list" allowBlank="1" showInputMessage="1" showErrorMessage="1" xr:uid="{39F84003-D339-4002-8CE2-67D604993BAD}">
          <x14:formula1>
            <xm:f>'BASE DONNEES LANCERS'!$J$25:$J$33</xm:f>
          </x14:formula1>
          <xm:sqref>H6:J6 H8:J8 H10:J10 H12:J12 H14:J14</xm:sqref>
        </x14:dataValidation>
        <x14:dataValidation type="list" allowBlank="1" showInputMessage="1" showErrorMessage="1" xr:uid="{BDE351FB-5FAC-4B0E-8DAA-769F74ADED39}">
          <x14:formula1>
            <xm:f>'BASE DONNEES LANCERS'!$J$12:$J$22</xm:f>
          </x14:formula1>
          <xm:sqref>E6 E8 E10 E12 E14</xm:sqref>
        </x14:dataValidation>
        <x14:dataValidation type="list" allowBlank="1" showInputMessage="1" showErrorMessage="1" xr:uid="{00000000-0002-0000-0000-00000C000000}">
          <x14:formula1>
            <xm:f>'BASE DONNEES ROULERS'!$J$13:$J$15</xm:f>
          </x14:formula1>
          <xm:sqref>D47:D48 D28 D30 D32 D34 D26 D44:D45 D41:D42 D38:D39</xm:sqref>
        </x14:dataValidation>
        <x14:dataValidation type="list" allowBlank="1" showInputMessage="1" showErrorMessage="1" xr:uid="{7264AE7E-A294-4E61-B917-F8EA4AAA578B}">
          <x14:formula1>
            <xm:f>'BASE DONNEES ROULERS'!$A$6:$A$110</xm:f>
          </x14:formula1>
          <xm:sqref>E26:F26 E28:F28 E30:F30 E32:F32 E34:F34 E38:J39 E41:J42 E44:J45 E47:J48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showGridLines="0" zoomScale="70" zoomScaleNormal="70" workbookViewId="0">
      <selection activeCell="K17" sqref="K17"/>
    </sheetView>
  </sheetViews>
  <sheetFormatPr baseColWidth="10" defaultColWidth="16.4609375" defaultRowHeight="20.05" customHeight="1"/>
  <cols>
    <col min="1" max="1" width="28.4609375" style="114" customWidth="1"/>
    <col min="2" max="8" width="8.53515625" style="114" customWidth="1"/>
    <col min="9" max="9" width="7.4609375" style="114" customWidth="1"/>
    <col min="10" max="10" width="46.53515625" style="114" customWidth="1"/>
    <col min="11" max="11" width="18" style="114" customWidth="1"/>
    <col min="12" max="12" width="16.4609375" style="114" customWidth="1"/>
    <col min="13" max="16384" width="16.4609375" style="114"/>
  </cols>
  <sheetData>
    <row r="1" spans="1:12" ht="20.0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20.05" customHeight="1">
      <c r="A2" s="115" t="s">
        <v>1</v>
      </c>
      <c r="B2" s="116" t="str">
        <f>'FAP INDIV'!J2</f>
        <v/>
      </c>
      <c r="C2" s="117" t="s">
        <v>74</v>
      </c>
      <c r="D2" s="118"/>
      <c r="E2" s="362" t="s">
        <v>206</v>
      </c>
      <c r="F2" s="362"/>
      <c r="G2" s="362"/>
      <c r="H2" s="154" t="str">
        <f>IF(B2="","",VLOOKUP(B2,Catégories!C3:D35,2,FALSE))</f>
        <v/>
      </c>
      <c r="I2" s="118"/>
      <c r="J2" s="118"/>
      <c r="K2" s="118"/>
      <c r="L2" s="138"/>
    </row>
    <row r="3" spans="1:12" ht="20.05" customHeight="1">
      <c r="A3" s="155"/>
      <c r="B3" s="156"/>
      <c r="C3" s="156"/>
      <c r="D3" s="156"/>
      <c r="E3" s="156"/>
      <c r="F3" s="156"/>
      <c r="G3" s="156"/>
      <c r="H3" s="156"/>
      <c r="I3" s="118"/>
      <c r="J3" s="118"/>
      <c r="K3" s="118"/>
      <c r="L3" s="138"/>
    </row>
    <row r="4" spans="1:12" ht="20.9" customHeight="1">
      <c r="A4" s="367" t="s">
        <v>5</v>
      </c>
      <c r="B4" s="367"/>
      <c r="C4" s="367"/>
      <c r="D4" s="367"/>
      <c r="E4" s="367"/>
      <c r="F4" s="367"/>
      <c r="G4" s="367"/>
      <c r="H4" s="367"/>
      <c r="I4" s="121"/>
      <c r="J4" s="365"/>
      <c r="K4" s="366"/>
    </row>
    <row r="5" spans="1:12" ht="20.6" customHeight="1">
      <c r="A5" s="122" t="s">
        <v>75</v>
      </c>
      <c r="B5" s="131" t="s">
        <v>240</v>
      </c>
      <c r="C5" s="131" t="s">
        <v>241</v>
      </c>
      <c r="D5" s="131" t="s">
        <v>242</v>
      </c>
      <c r="E5" s="131" t="s">
        <v>243</v>
      </c>
      <c r="F5" s="131" t="s">
        <v>244</v>
      </c>
      <c r="G5" s="131" t="s">
        <v>245</v>
      </c>
      <c r="H5" s="131" t="s">
        <v>246</v>
      </c>
      <c r="I5" s="157"/>
      <c r="J5" s="368" t="s">
        <v>77</v>
      </c>
      <c r="K5" s="369"/>
    </row>
    <row r="6" spans="1:12" ht="20.9" customHeight="1">
      <c r="A6" s="158"/>
      <c r="B6" s="358" t="s">
        <v>247</v>
      </c>
      <c r="C6" s="359"/>
      <c r="D6" s="359"/>
      <c r="E6" s="359"/>
      <c r="F6" s="359"/>
      <c r="G6" s="359"/>
      <c r="H6" s="360"/>
      <c r="I6" s="157"/>
      <c r="J6" s="3" t="s">
        <v>78</v>
      </c>
      <c r="K6" s="125">
        <v>1</v>
      </c>
    </row>
    <row r="7" spans="1:12" ht="20.8" customHeight="1">
      <c r="A7" s="159" t="s">
        <v>248</v>
      </c>
      <c r="B7" s="129">
        <v>9</v>
      </c>
      <c r="C7" s="129">
        <v>8</v>
      </c>
      <c r="D7" s="127" t="s">
        <v>285</v>
      </c>
      <c r="E7" s="127" t="s">
        <v>285</v>
      </c>
      <c r="F7" s="127" t="s">
        <v>285</v>
      </c>
      <c r="G7" s="127" t="s">
        <v>285</v>
      </c>
      <c r="H7" s="127" t="s">
        <v>285</v>
      </c>
      <c r="I7" s="157"/>
      <c r="J7" s="3" t="s">
        <v>80</v>
      </c>
      <c r="K7" s="125">
        <v>2</v>
      </c>
    </row>
    <row r="8" spans="1:12" ht="20.8" customHeight="1">
      <c r="A8" s="160" t="s">
        <v>249</v>
      </c>
      <c r="B8" s="128">
        <v>9</v>
      </c>
      <c r="C8" s="128">
        <v>8</v>
      </c>
      <c r="D8" s="128">
        <v>6</v>
      </c>
      <c r="E8" s="127" t="s">
        <v>285</v>
      </c>
      <c r="F8" s="127" t="s">
        <v>285</v>
      </c>
      <c r="G8" s="127" t="s">
        <v>285</v>
      </c>
      <c r="H8" s="127" t="s">
        <v>285</v>
      </c>
      <c r="I8" s="157"/>
      <c r="J8" s="3" t="s">
        <v>81</v>
      </c>
      <c r="K8" s="125">
        <v>3</v>
      </c>
    </row>
    <row r="9" spans="1:12" ht="20.8" customHeight="1">
      <c r="A9" s="159" t="s">
        <v>250</v>
      </c>
      <c r="B9" s="129">
        <v>9</v>
      </c>
      <c r="C9" s="129">
        <v>8</v>
      </c>
      <c r="D9" s="129">
        <v>6</v>
      </c>
      <c r="E9" s="127" t="s">
        <v>285</v>
      </c>
      <c r="F9" s="127" t="s">
        <v>285</v>
      </c>
      <c r="G9" s="127" t="s">
        <v>285</v>
      </c>
      <c r="H9" s="127" t="s">
        <v>285</v>
      </c>
      <c r="I9" s="157"/>
      <c r="J9" s="3" t="s">
        <v>82</v>
      </c>
      <c r="K9" s="125">
        <v>4</v>
      </c>
    </row>
    <row r="10" spans="1:12" ht="20.8" customHeight="1">
      <c r="A10" s="159" t="s">
        <v>79</v>
      </c>
      <c r="B10" s="129">
        <v>8</v>
      </c>
      <c r="C10" s="129">
        <v>7</v>
      </c>
      <c r="D10" s="129">
        <v>5</v>
      </c>
      <c r="E10" s="127" t="s">
        <v>285</v>
      </c>
      <c r="F10" s="127" t="s">
        <v>285</v>
      </c>
      <c r="G10" s="127" t="s">
        <v>285</v>
      </c>
      <c r="H10" s="127" t="s">
        <v>285</v>
      </c>
      <c r="I10" s="121"/>
      <c r="J10" s="161"/>
      <c r="K10" s="175"/>
    </row>
    <row r="11" spans="1:12" ht="20.8" customHeight="1">
      <c r="A11" s="162" t="s">
        <v>251</v>
      </c>
      <c r="B11" s="129">
        <v>8</v>
      </c>
      <c r="C11" s="127" t="s">
        <v>285</v>
      </c>
      <c r="D11" s="127" t="s">
        <v>285</v>
      </c>
      <c r="E11" s="127" t="s">
        <v>285</v>
      </c>
      <c r="F11" s="127" t="s">
        <v>285</v>
      </c>
      <c r="G11" s="127" t="s">
        <v>285</v>
      </c>
      <c r="H11" s="127" t="s">
        <v>285</v>
      </c>
      <c r="I11" s="157"/>
      <c r="J11" s="364" t="s">
        <v>347</v>
      </c>
      <c r="K11" s="364"/>
    </row>
    <row r="12" spans="1:12" ht="20.8" customHeight="1">
      <c r="A12" s="159" t="s">
        <v>252</v>
      </c>
      <c r="B12" s="129">
        <v>7</v>
      </c>
      <c r="C12" s="129">
        <v>5</v>
      </c>
      <c r="D12" s="127" t="s">
        <v>285</v>
      </c>
      <c r="E12" s="127" t="s">
        <v>285</v>
      </c>
      <c r="F12" s="127" t="s">
        <v>285</v>
      </c>
      <c r="G12" s="127" t="s">
        <v>285</v>
      </c>
      <c r="H12" s="127" t="s">
        <v>285</v>
      </c>
      <c r="I12" s="157"/>
      <c r="J12" s="162" t="s">
        <v>348</v>
      </c>
      <c r="K12" s="147">
        <v>1</v>
      </c>
    </row>
    <row r="13" spans="1:12" ht="20.8" customHeight="1">
      <c r="A13" s="159" t="s">
        <v>83</v>
      </c>
      <c r="B13" s="129">
        <v>7</v>
      </c>
      <c r="C13" s="129">
        <v>5</v>
      </c>
      <c r="D13" s="127" t="s">
        <v>285</v>
      </c>
      <c r="E13" s="127" t="s">
        <v>285</v>
      </c>
      <c r="F13" s="127" t="s">
        <v>285</v>
      </c>
      <c r="G13" s="127" t="s">
        <v>285</v>
      </c>
      <c r="H13" s="127" t="s">
        <v>285</v>
      </c>
      <c r="I13" s="157"/>
      <c r="J13" s="162" t="s">
        <v>286</v>
      </c>
      <c r="K13" s="147">
        <v>1</v>
      </c>
    </row>
    <row r="14" spans="1:12" ht="20.8" customHeight="1">
      <c r="A14" s="159" t="s">
        <v>84</v>
      </c>
      <c r="B14" s="129">
        <v>6</v>
      </c>
      <c r="C14" s="129">
        <v>4</v>
      </c>
      <c r="D14" s="127" t="s">
        <v>285</v>
      </c>
      <c r="E14" s="127" t="s">
        <v>285</v>
      </c>
      <c r="F14" s="127" t="s">
        <v>285</v>
      </c>
      <c r="G14" s="127" t="s">
        <v>285</v>
      </c>
      <c r="H14" s="127" t="s">
        <v>285</v>
      </c>
      <c r="I14" s="157"/>
      <c r="J14" s="162" t="s">
        <v>349</v>
      </c>
      <c r="K14" s="147">
        <v>2</v>
      </c>
    </row>
    <row r="15" spans="1:12" ht="20.8" customHeight="1">
      <c r="A15" s="159" t="s">
        <v>253</v>
      </c>
      <c r="B15" s="129">
        <v>5</v>
      </c>
      <c r="C15" s="129">
        <v>4</v>
      </c>
      <c r="D15" s="127" t="s">
        <v>285</v>
      </c>
      <c r="E15" s="127" t="s">
        <v>285</v>
      </c>
      <c r="F15" s="127" t="s">
        <v>285</v>
      </c>
      <c r="G15" s="127" t="s">
        <v>285</v>
      </c>
      <c r="H15" s="127" t="s">
        <v>285</v>
      </c>
      <c r="I15" s="163"/>
      <c r="J15" s="162" t="s">
        <v>87</v>
      </c>
      <c r="K15" s="147">
        <v>2</v>
      </c>
    </row>
    <row r="16" spans="1:12" ht="20.8" customHeight="1">
      <c r="A16" s="159" t="s">
        <v>85</v>
      </c>
      <c r="B16" s="129">
        <v>8</v>
      </c>
      <c r="C16" s="127" t="s">
        <v>285</v>
      </c>
      <c r="D16" s="127" t="s">
        <v>285</v>
      </c>
      <c r="E16" s="127" t="s">
        <v>285</v>
      </c>
      <c r="F16" s="127" t="s">
        <v>285</v>
      </c>
      <c r="G16" s="127" t="s">
        <v>285</v>
      </c>
      <c r="H16" s="127" t="s">
        <v>285</v>
      </c>
      <c r="I16" s="163"/>
      <c r="J16" s="164" t="s">
        <v>287</v>
      </c>
      <c r="K16" s="153">
        <f>IF(H2&lt;6,2,1.5)</f>
        <v>1.5</v>
      </c>
    </row>
    <row r="17" spans="1:11" ht="20.8" customHeight="1">
      <c r="A17" s="158"/>
      <c r="B17" s="358" t="s">
        <v>254</v>
      </c>
      <c r="C17" s="359"/>
      <c r="D17" s="359"/>
      <c r="E17" s="359"/>
      <c r="F17" s="359"/>
      <c r="G17" s="359"/>
      <c r="H17" s="360"/>
      <c r="I17" s="157"/>
      <c r="J17" s="165" t="s">
        <v>288</v>
      </c>
      <c r="K17" s="166">
        <v>3</v>
      </c>
    </row>
    <row r="18" spans="1:11" ht="20.8" customHeight="1">
      <c r="A18" s="159" t="s">
        <v>255</v>
      </c>
      <c r="B18" s="127" t="s">
        <v>285</v>
      </c>
      <c r="C18" s="127" t="s">
        <v>285</v>
      </c>
      <c r="D18" s="127" t="s">
        <v>285</v>
      </c>
      <c r="E18" s="127" t="s">
        <v>285</v>
      </c>
      <c r="F18" s="128">
        <v>9</v>
      </c>
      <c r="G18" s="129">
        <v>8</v>
      </c>
      <c r="H18" s="129">
        <v>7</v>
      </c>
      <c r="I18" s="157"/>
      <c r="J18" s="162" t="s">
        <v>88</v>
      </c>
      <c r="K18" s="147">
        <v>3</v>
      </c>
    </row>
    <row r="19" spans="1:11" ht="20.8" customHeight="1">
      <c r="A19" s="159" t="s">
        <v>86</v>
      </c>
      <c r="B19" s="127" t="s">
        <v>285</v>
      </c>
      <c r="C19" s="127" t="s">
        <v>285</v>
      </c>
      <c r="D19" s="127" t="s">
        <v>285</v>
      </c>
      <c r="E19" s="131">
        <v>8</v>
      </c>
      <c r="F19" s="131">
        <v>7</v>
      </c>
      <c r="G19" s="131">
        <v>5</v>
      </c>
      <c r="H19" s="131">
        <v>4</v>
      </c>
      <c r="I19" s="157"/>
      <c r="J19" s="162" t="s">
        <v>289</v>
      </c>
      <c r="K19" s="147">
        <v>3</v>
      </c>
    </row>
    <row r="20" spans="1:11" ht="20.8" customHeight="1">
      <c r="A20" s="159" t="s">
        <v>256</v>
      </c>
      <c r="B20" s="127" t="s">
        <v>285</v>
      </c>
      <c r="C20" s="127" t="s">
        <v>285</v>
      </c>
      <c r="D20" s="129">
        <v>9</v>
      </c>
      <c r="E20" s="129">
        <v>8</v>
      </c>
      <c r="F20" s="129">
        <v>7</v>
      </c>
      <c r="G20" s="127" t="s">
        <v>285</v>
      </c>
      <c r="H20" s="127" t="s">
        <v>285</v>
      </c>
      <c r="I20" s="157"/>
      <c r="J20" s="162" t="s">
        <v>290</v>
      </c>
      <c r="K20" s="147">
        <v>3</v>
      </c>
    </row>
    <row r="21" spans="1:11" ht="20.8" customHeight="1">
      <c r="A21" s="159" t="s">
        <v>89</v>
      </c>
      <c r="B21" s="127" t="s">
        <v>285</v>
      </c>
      <c r="C21" s="127" t="s">
        <v>285</v>
      </c>
      <c r="D21" s="129">
        <v>9</v>
      </c>
      <c r="E21" s="129">
        <v>8</v>
      </c>
      <c r="F21" s="129">
        <v>7</v>
      </c>
      <c r="G21" s="127" t="s">
        <v>285</v>
      </c>
      <c r="H21" s="127" t="s">
        <v>285</v>
      </c>
      <c r="I21" s="157"/>
      <c r="J21" s="162" t="s">
        <v>291</v>
      </c>
      <c r="K21" s="147">
        <v>3</v>
      </c>
    </row>
    <row r="22" spans="1:11" ht="20.8" customHeight="1">
      <c r="A22" s="167" t="s">
        <v>90</v>
      </c>
      <c r="B22" s="127" t="s">
        <v>285</v>
      </c>
      <c r="C22" s="127" t="s">
        <v>285</v>
      </c>
      <c r="D22" s="127" t="s">
        <v>285</v>
      </c>
      <c r="E22" s="127" t="s">
        <v>285</v>
      </c>
      <c r="F22" s="127" t="s">
        <v>285</v>
      </c>
      <c r="G22" s="127" t="s">
        <v>285</v>
      </c>
      <c r="H22" s="127" t="s">
        <v>285</v>
      </c>
      <c r="I22" s="121"/>
      <c r="J22" s="165" t="s">
        <v>91</v>
      </c>
      <c r="K22" s="147">
        <v>3</v>
      </c>
    </row>
    <row r="23" spans="1:11" ht="20.8" customHeight="1">
      <c r="A23" s="159" t="s">
        <v>92</v>
      </c>
      <c r="B23" s="127" t="s">
        <v>285</v>
      </c>
      <c r="C23" s="128">
        <v>9</v>
      </c>
      <c r="D23" s="129">
        <v>8</v>
      </c>
      <c r="E23" s="129">
        <v>7</v>
      </c>
      <c r="F23" s="129">
        <v>5</v>
      </c>
      <c r="G23" s="127" t="s">
        <v>285</v>
      </c>
      <c r="H23" s="127" t="s">
        <v>285</v>
      </c>
      <c r="I23" s="121"/>
      <c r="J23" s="176"/>
    </row>
    <row r="24" spans="1:11" ht="20.8" customHeight="1">
      <c r="A24" s="159" t="s">
        <v>93</v>
      </c>
      <c r="B24" s="129">
        <v>9</v>
      </c>
      <c r="C24" s="129">
        <v>8</v>
      </c>
      <c r="D24" s="127" t="s">
        <v>285</v>
      </c>
      <c r="E24" s="127" t="s">
        <v>285</v>
      </c>
      <c r="F24" s="127" t="s">
        <v>285</v>
      </c>
      <c r="G24" s="127" t="s">
        <v>285</v>
      </c>
      <c r="H24" s="127" t="s">
        <v>285</v>
      </c>
      <c r="I24" s="157"/>
      <c r="J24" s="363" t="s">
        <v>350</v>
      </c>
      <c r="K24" s="363"/>
    </row>
    <row r="25" spans="1:11" ht="20.8" customHeight="1">
      <c r="A25" s="168" t="s">
        <v>257</v>
      </c>
      <c r="B25" s="128">
        <v>10</v>
      </c>
      <c r="C25" s="128">
        <v>9</v>
      </c>
      <c r="D25" s="128">
        <v>8</v>
      </c>
      <c r="E25" s="128">
        <v>7</v>
      </c>
      <c r="F25" s="128">
        <v>5</v>
      </c>
      <c r="G25" s="127" t="s">
        <v>285</v>
      </c>
      <c r="H25" s="127" t="s">
        <v>285</v>
      </c>
      <c r="I25" s="121"/>
      <c r="J25" s="169" t="s">
        <v>292</v>
      </c>
      <c r="K25" s="170">
        <v>1</v>
      </c>
    </row>
    <row r="26" spans="1:11" ht="20.8" customHeight="1">
      <c r="A26" s="158"/>
      <c r="B26" s="358" t="s">
        <v>258</v>
      </c>
      <c r="C26" s="359"/>
      <c r="D26" s="359"/>
      <c r="E26" s="359"/>
      <c r="F26" s="359"/>
      <c r="G26" s="359"/>
      <c r="H26" s="360"/>
      <c r="I26" s="121"/>
      <c r="J26" s="169" t="s">
        <v>98</v>
      </c>
      <c r="K26" s="170">
        <v>1</v>
      </c>
    </row>
    <row r="27" spans="1:11" ht="20.8" customHeight="1">
      <c r="A27" s="159" t="s">
        <v>259</v>
      </c>
      <c r="B27" s="127" t="s">
        <v>285</v>
      </c>
      <c r="C27" s="127" t="s">
        <v>285</v>
      </c>
      <c r="D27" s="127" t="s">
        <v>285</v>
      </c>
      <c r="E27" s="127" t="s">
        <v>285</v>
      </c>
      <c r="F27" s="128">
        <v>8</v>
      </c>
      <c r="G27" s="128">
        <v>7</v>
      </c>
      <c r="H27" s="128">
        <v>6</v>
      </c>
      <c r="I27" s="157"/>
      <c r="J27" s="169" t="s">
        <v>100</v>
      </c>
      <c r="K27" s="170">
        <v>1</v>
      </c>
    </row>
    <row r="28" spans="1:11" ht="20.8" customHeight="1">
      <c r="A28" s="159" t="s">
        <v>260</v>
      </c>
      <c r="B28" s="127" t="s">
        <v>285</v>
      </c>
      <c r="C28" s="127" t="s">
        <v>285</v>
      </c>
      <c r="D28" s="127" t="s">
        <v>285</v>
      </c>
      <c r="E28" s="128">
        <v>8</v>
      </c>
      <c r="F28" s="128">
        <v>7</v>
      </c>
      <c r="G28" s="128">
        <v>6</v>
      </c>
      <c r="H28" s="128">
        <v>5</v>
      </c>
      <c r="I28" s="157"/>
      <c r="J28" s="169" t="s">
        <v>293</v>
      </c>
      <c r="K28" s="170">
        <v>1</v>
      </c>
    </row>
    <row r="29" spans="1:11" ht="20.8" customHeight="1">
      <c r="A29" s="159" t="s">
        <v>261</v>
      </c>
      <c r="B29" s="127" t="s">
        <v>285</v>
      </c>
      <c r="C29" s="127" t="s">
        <v>285</v>
      </c>
      <c r="D29" s="129">
        <v>9</v>
      </c>
      <c r="E29" s="129">
        <v>8</v>
      </c>
      <c r="F29" s="129">
        <v>7</v>
      </c>
      <c r="G29" s="128">
        <v>5</v>
      </c>
      <c r="H29" s="127" t="s">
        <v>285</v>
      </c>
      <c r="I29" s="163"/>
      <c r="J29" s="169" t="s">
        <v>294</v>
      </c>
      <c r="K29" s="170">
        <v>1</v>
      </c>
    </row>
    <row r="30" spans="1:11" ht="20.8" customHeight="1">
      <c r="A30" s="159" t="s">
        <v>262</v>
      </c>
      <c r="B30" s="127" t="s">
        <v>285</v>
      </c>
      <c r="C30" s="128">
        <v>9</v>
      </c>
      <c r="D30" s="128">
        <v>8</v>
      </c>
      <c r="E30" s="128">
        <v>7</v>
      </c>
      <c r="F30" s="128">
        <v>6</v>
      </c>
      <c r="G30" s="127" t="s">
        <v>285</v>
      </c>
      <c r="H30" s="127" t="s">
        <v>285</v>
      </c>
      <c r="I30" s="163"/>
      <c r="J30" s="169" t="s">
        <v>295</v>
      </c>
      <c r="K30" s="170">
        <v>1</v>
      </c>
    </row>
    <row r="31" spans="1:11" ht="20.8" customHeight="1">
      <c r="A31" s="159" t="s">
        <v>263</v>
      </c>
      <c r="B31" s="127" t="s">
        <v>285</v>
      </c>
      <c r="C31" s="129">
        <v>8</v>
      </c>
      <c r="D31" s="129">
        <v>7</v>
      </c>
      <c r="E31" s="129">
        <v>6</v>
      </c>
      <c r="F31" s="127" t="s">
        <v>285</v>
      </c>
      <c r="G31" s="127" t="s">
        <v>285</v>
      </c>
      <c r="H31" s="127" t="s">
        <v>285</v>
      </c>
      <c r="I31" s="157"/>
      <c r="J31" s="169" t="s">
        <v>296</v>
      </c>
      <c r="K31" s="170">
        <v>1</v>
      </c>
    </row>
    <row r="32" spans="1:11" ht="20.8" customHeight="1">
      <c r="A32" s="159" t="s">
        <v>94</v>
      </c>
      <c r="B32" s="129">
        <v>9</v>
      </c>
      <c r="C32" s="129">
        <v>7</v>
      </c>
      <c r="D32" s="129">
        <v>6</v>
      </c>
      <c r="E32" s="127" t="s">
        <v>285</v>
      </c>
      <c r="F32" s="127" t="s">
        <v>285</v>
      </c>
      <c r="G32" s="127" t="s">
        <v>285</v>
      </c>
      <c r="H32" s="127" t="s">
        <v>285</v>
      </c>
      <c r="I32" s="171"/>
      <c r="J32" s="169" t="s">
        <v>297</v>
      </c>
      <c r="K32" s="170">
        <v>2</v>
      </c>
    </row>
    <row r="33" spans="1:12" ht="20.8" customHeight="1">
      <c r="A33" s="158"/>
      <c r="B33" s="358" t="s">
        <v>264</v>
      </c>
      <c r="C33" s="359"/>
      <c r="D33" s="359"/>
      <c r="E33" s="359"/>
      <c r="F33" s="359"/>
      <c r="G33" s="359"/>
      <c r="H33" s="360"/>
      <c r="I33" s="171"/>
      <c r="J33" s="148" t="s">
        <v>298</v>
      </c>
      <c r="K33" s="170">
        <v>1</v>
      </c>
    </row>
    <row r="34" spans="1:12" ht="20.8" customHeight="1">
      <c r="A34" s="159" t="s">
        <v>95</v>
      </c>
      <c r="B34" s="127" t="s">
        <v>285</v>
      </c>
      <c r="C34" s="127" t="s">
        <v>285</v>
      </c>
      <c r="D34" s="127" t="s">
        <v>285</v>
      </c>
      <c r="E34" s="127" t="s">
        <v>285</v>
      </c>
      <c r="F34" s="128">
        <v>10</v>
      </c>
      <c r="G34" s="129">
        <v>9</v>
      </c>
      <c r="H34" s="129">
        <v>8</v>
      </c>
      <c r="I34" s="171"/>
      <c r="J34" s="134"/>
      <c r="K34" s="134"/>
      <c r="L34" s="138"/>
    </row>
    <row r="35" spans="1:12" ht="20.8" customHeight="1">
      <c r="A35" s="159" t="s">
        <v>96</v>
      </c>
      <c r="B35" s="127" t="s">
        <v>285</v>
      </c>
      <c r="C35" s="127" t="s">
        <v>285</v>
      </c>
      <c r="D35" s="127" t="s">
        <v>285</v>
      </c>
      <c r="E35" s="128">
        <v>9</v>
      </c>
      <c r="F35" s="129">
        <v>8</v>
      </c>
      <c r="G35" s="129">
        <v>7</v>
      </c>
      <c r="H35" s="129">
        <v>6</v>
      </c>
      <c r="I35" s="171"/>
      <c r="J35" s="134"/>
      <c r="K35" s="134"/>
      <c r="L35" s="138"/>
    </row>
    <row r="36" spans="1:12" ht="20.8" customHeight="1">
      <c r="A36" s="159" t="s">
        <v>97</v>
      </c>
      <c r="B36" s="127" t="s">
        <v>285</v>
      </c>
      <c r="C36" s="127" t="s">
        <v>285</v>
      </c>
      <c r="D36" s="129">
        <v>8</v>
      </c>
      <c r="E36" s="129">
        <v>7</v>
      </c>
      <c r="F36" s="129">
        <v>6</v>
      </c>
      <c r="G36" s="129">
        <v>5</v>
      </c>
      <c r="H36" s="129">
        <v>4</v>
      </c>
      <c r="I36" s="171"/>
      <c r="J36" s="134"/>
      <c r="K36" s="134"/>
      <c r="L36" s="138"/>
    </row>
    <row r="37" spans="1:12" ht="20.8" customHeight="1">
      <c r="A37" s="159" t="s">
        <v>99</v>
      </c>
      <c r="B37" s="127" t="s">
        <v>285</v>
      </c>
      <c r="C37" s="129">
        <v>9</v>
      </c>
      <c r="D37" s="129">
        <v>7</v>
      </c>
      <c r="E37" s="129">
        <v>6</v>
      </c>
      <c r="F37" s="127" t="s">
        <v>285</v>
      </c>
      <c r="G37" s="127" t="s">
        <v>285</v>
      </c>
      <c r="H37" s="127" t="s">
        <v>285</v>
      </c>
      <c r="I37" s="171"/>
      <c r="J37" s="134"/>
      <c r="K37" s="134"/>
      <c r="L37" s="138"/>
    </row>
    <row r="38" spans="1:12" ht="20.8" customHeight="1">
      <c r="A38" s="158"/>
      <c r="B38" s="358" t="s">
        <v>265</v>
      </c>
      <c r="C38" s="359"/>
      <c r="D38" s="359"/>
      <c r="E38" s="359"/>
      <c r="F38" s="359"/>
      <c r="G38" s="359"/>
      <c r="H38" s="360"/>
      <c r="I38" s="171"/>
      <c r="J38" s="134"/>
      <c r="K38" s="134"/>
      <c r="L38" s="138"/>
    </row>
    <row r="39" spans="1:12" ht="20.8" customHeight="1">
      <c r="A39" s="132" t="s">
        <v>266</v>
      </c>
      <c r="B39" s="127" t="s">
        <v>285</v>
      </c>
      <c r="C39" s="127" t="s">
        <v>285</v>
      </c>
      <c r="D39" s="127" t="s">
        <v>285</v>
      </c>
      <c r="E39" s="127" t="s">
        <v>285</v>
      </c>
      <c r="F39" s="127" t="s">
        <v>285</v>
      </c>
      <c r="G39" s="127" t="s">
        <v>285</v>
      </c>
      <c r="H39" s="129">
        <v>10</v>
      </c>
      <c r="I39" s="171"/>
      <c r="J39" s="134"/>
      <c r="K39" s="134"/>
      <c r="L39" s="138"/>
    </row>
    <row r="40" spans="1:12" ht="20.8" customHeight="1">
      <c r="A40" s="132" t="s">
        <v>267</v>
      </c>
      <c r="B40" s="127" t="s">
        <v>285</v>
      </c>
      <c r="C40" s="127" t="s">
        <v>285</v>
      </c>
      <c r="D40" s="127" t="s">
        <v>285</v>
      </c>
      <c r="E40" s="127" t="s">
        <v>285</v>
      </c>
      <c r="F40" s="127" t="s">
        <v>285</v>
      </c>
      <c r="G40" s="127" t="s">
        <v>285</v>
      </c>
      <c r="H40" s="129">
        <v>10</v>
      </c>
      <c r="I40" s="171"/>
      <c r="J40" s="134"/>
      <c r="K40" s="134"/>
      <c r="L40" s="138"/>
    </row>
    <row r="41" spans="1:12" ht="20.8" customHeight="1">
      <c r="A41" s="159" t="s">
        <v>268</v>
      </c>
      <c r="B41" s="127" t="s">
        <v>285</v>
      </c>
      <c r="C41" s="127" t="s">
        <v>285</v>
      </c>
      <c r="D41" s="127" t="s">
        <v>285</v>
      </c>
      <c r="E41" s="127" t="s">
        <v>285</v>
      </c>
      <c r="F41" s="127" t="s">
        <v>285</v>
      </c>
      <c r="G41" s="128">
        <v>10</v>
      </c>
      <c r="H41" s="129">
        <v>9</v>
      </c>
      <c r="I41" s="121"/>
      <c r="J41" s="134"/>
      <c r="K41" s="134"/>
      <c r="L41" s="138"/>
    </row>
    <row r="42" spans="1:12" ht="20.8" customHeight="1">
      <c r="A42" s="159" t="s">
        <v>269</v>
      </c>
      <c r="B42" s="127" t="s">
        <v>285</v>
      </c>
      <c r="C42" s="127" t="s">
        <v>285</v>
      </c>
      <c r="D42" s="127" t="s">
        <v>285</v>
      </c>
      <c r="E42" s="127" t="s">
        <v>285</v>
      </c>
      <c r="F42" s="128">
        <v>10</v>
      </c>
      <c r="G42" s="129">
        <v>9</v>
      </c>
      <c r="H42" s="129">
        <v>8</v>
      </c>
      <c r="I42" s="121"/>
      <c r="J42" s="134"/>
      <c r="K42" s="134"/>
      <c r="L42" s="138"/>
    </row>
    <row r="43" spans="1:12" ht="20.8" customHeight="1">
      <c r="A43" s="159" t="s">
        <v>270</v>
      </c>
      <c r="B43" s="127" t="s">
        <v>285</v>
      </c>
      <c r="C43" s="127" t="s">
        <v>285</v>
      </c>
      <c r="D43" s="127" t="s">
        <v>285</v>
      </c>
      <c r="E43" s="127" t="s">
        <v>285</v>
      </c>
      <c r="F43" s="128">
        <v>10</v>
      </c>
      <c r="G43" s="131">
        <v>9</v>
      </c>
      <c r="H43" s="131">
        <v>8</v>
      </c>
      <c r="I43" s="121"/>
      <c r="J43" s="118"/>
      <c r="K43" s="118"/>
      <c r="L43" s="138"/>
    </row>
    <row r="44" spans="1:12" ht="20.8" customHeight="1">
      <c r="A44" s="160" t="s">
        <v>271</v>
      </c>
      <c r="B44" s="127" t="s">
        <v>285</v>
      </c>
      <c r="C44" s="127" t="s">
        <v>285</v>
      </c>
      <c r="D44" s="127" t="s">
        <v>285</v>
      </c>
      <c r="E44" s="127" t="s">
        <v>285</v>
      </c>
      <c r="F44" s="128">
        <v>10</v>
      </c>
      <c r="G44" s="128">
        <v>9</v>
      </c>
      <c r="H44" s="128">
        <v>7</v>
      </c>
      <c r="I44" s="121"/>
      <c r="J44" s="118"/>
      <c r="K44" s="118"/>
      <c r="L44" s="138"/>
    </row>
    <row r="45" spans="1:12" ht="20.8" customHeight="1">
      <c r="A45" s="160" t="s">
        <v>272</v>
      </c>
      <c r="B45" s="127" t="s">
        <v>285</v>
      </c>
      <c r="C45" s="127" t="s">
        <v>285</v>
      </c>
      <c r="D45" s="127" t="s">
        <v>285</v>
      </c>
      <c r="E45" s="133">
        <v>9</v>
      </c>
      <c r="F45" s="133">
        <v>8</v>
      </c>
      <c r="G45" s="128">
        <v>7</v>
      </c>
      <c r="H45" s="133">
        <v>5</v>
      </c>
      <c r="I45" s="121"/>
      <c r="J45" s="118"/>
      <c r="K45" s="118"/>
      <c r="L45" s="138"/>
    </row>
    <row r="46" spans="1:12" ht="20.8" customHeight="1">
      <c r="A46" s="160" t="s">
        <v>273</v>
      </c>
      <c r="B46" s="127" t="s">
        <v>285</v>
      </c>
      <c r="C46" s="127" t="s">
        <v>285</v>
      </c>
      <c r="D46" s="127" t="s">
        <v>285</v>
      </c>
      <c r="E46" s="128">
        <v>10</v>
      </c>
      <c r="F46" s="128">
        <v>9</v>
      </c>
      <c r="G46" s="128">
        <v>8</v>
      </c>
      <c r="H46" s="128">
        <v>6</v>
      </c>
      <c r="I46" s="121"/>
      <c r="J46" s="138"/>
      <c r="K46" s="138"/>
    </row>
    <row r="47" spans="1:12" ht="20.8" customHeight="1">
      <c r="A47" s="159" t="s">
        <v>274</v>
      </c>
      <c r="B47" s="127" t="s">
        <v>285</v>
      </c>
      <c r="C47" s="127" t="s">
        <v>285</v>
      </c>
      <c r="D47" s="127" t="s">
        <v>285</v>
      </c>
      <c r="E47" s="128">
        <v>10</v>
      </c>
      <c r="F47" s="128">
        <v>9</v>
      </c>
      <c r="G47" s="128">
        <v>8</v>
      </c>
      <c r="H47" s="128">
        <v>6</v>
      </c>
      <c r="I47" s="121"/>
    </row>
    <row r="48" spans="1:12" ht="20.8" customHeight="1">
      <c r="A48" s="159" t="s">
        <v>275</v>
      </c>
      <c r="B48" s="127" t="s">
        <v>285</v>
      </c>
      <c r="C48" s="127" t="s">
        <v>285</v>
      </c>
      <c r="D48" s="128">
        <v>10</v>
      </c>
      <c r="E48" s="128">
        <v>9</v>
      </c>
      <c r="F48" s="128">
        <v>8</v>
      </c>
      <c r="G48" s="128">
        <v>6</v>
      </c>
      <c r="H48" s="128">
        <v>5</v>
      </c>
      <c r="I48" s="121"/>
    </row>
    <row r="49" spans="1:9" ht="20.8" customHeight="1">
      <c r="A49" s="159" t="s">
        <v>101</v>
      </c>
      <c r="B49" s="127" t="s">
        <v>285</v>
      </c>
      <c r="C49" s="127" t="s">
        <v>285</v>
      </c>
      <c r="D49" s="129">
        <v>9</v>
      </c>
      <c r="E49" s="128">
        <v>8</v>
      </c>
      <c r="F49" s="128">
        <v>7</v>
      </c>
      <c r="G49" s="129">
        <v>5</v>
      </c>
      <c r="H49" s="129">
        <v>4</v>
      </c>
      <c r="I49" s="121"/>
    </row>
    <row r="50" spans="1:9" ht="20.05" customHeight="1">
      <c r="A50" s="158"/>
      <c r="B50" s="358" t="s">
        <v>276</v>
      </c>
      <c r="C50" s="359"/>
      <c r="D50" s="359"/>
      <c r="E50" s="359"/>
      <c r="F50" s="359"/>
      <c r="G50" s="359"/>
      <c r="H50" s="361"/>
      <c r="I50" s="174"/>
    </row>
    <row r="51" spans="1:9" ht="20.05" customHeight="1">
      <c r="A51" s="132" t="s">
        <v>277</v>
      </c>
      <c r="B51" s="127" t="s">
        <v>285</v>
      </c>
      <c r="C51" s="127" t="s">
        <v>285</v>
      </c>
      <c r="D51" s="127" t="s">
        <v>285</v>
      </c>
      <c r="E51" s="127" t="s">
        <v>285</v>
      </c>
      <c r="F51" s="127" t="s">
        <v>285</v>
      </c>
      <c r="G51" s="127" t="s">
        <v>285</v>
      </c>
      <c r="H51" s="129">
        <v>10</v>
      </c>
    </row>
    <row r="52" spans="1:9" ht="20.05" customHeight="1">
      <c r="A52" s="159" t="s">
        <v>102</v>
      </c>
      <c r="B52" s="127" t="s">
        <v>285</v>
      </c>
      <c r="C52" s="127" t="s">
        <v>285</v>
      </c>
      <c r="D52" s="127" t="s">
        <v>285</v>
      </c>
      <c r="E52" s="127" t="s">
        <v>285</v>
      </c>
      <c r="F52" s="127" t="s">
        <v>285</v>
      </c>
      <c r="G52" s="127" t="s">
        <v>285</v>
      </c>
      <c r="H52" s="129">
        <v>10</v>
      </c>
    </row>
    <row r="53" spans="1:9" ht="20.05" customHeight="1">
      <c r="A53" s="159" t="s">
        <v>278</v>
      </c>
      <c r="B53" s="127" t="s">
        <v>285</v>
      </c>
      <c r="C53" s="127" t="s">
        <v>285</v>
      </c>
      <c r="D53" s="127" t="s">
        <v>285</v>
      </c>
      <c r="E53" s="127" t="s">
        <v>285</v>
      </c>
      <c r="F53" s="127" t="s">
        <v>285</v>
      </c>
      <c r="G53" s="129">
        <v>10</v>
      </c>
      <c r="H53" s="129">
        <v>9</v>
      </c>
    </row>
    <row r="54" spans="1:9" ht="20.05" customHeight="1">
      <c r="A54" s="159" t="s">
        <v>279</v>
      </c>
      <c r="B54" s="127" t="s">
        <v>285</v>
      </c>
      <c r="C54" s="127" t="s">
        <v>285</v>
      </c>
      <c r="D54" s="127" t="s">
        <v>285</v>
      </c>
      <c r="E54" s="127" t="s">
        <v>285</v>
      </c>
      <c r="F54" s="128">
        <v>10</v>
      </c>
      <c r="G54" s="129">
        <v>9</v>
      </c>
      <c r="H54" s="129">
        <v>8</v>
      </c>
    </row>
    <row r="55" spans="1:9" ht="20.05" customHeight="1">
      <c r="A55" s="159" t="s">
        <v>280</v>
      </c>
      <c r="B55" s="127" t="s">
        <v>285</v>
      </c>
      <c r="C55" s="127" t="s">
        <v>285</v>
      </c>
      <c r="D55" s="127" t="s">
        <v>285</v>
      </c>
      <c r="E55" s="127" t="s">
        <v>285</v>
      </c>
      <c r="F55" s="128">
        <v>10</v>
      </c>
      <c r="G55" s="129">
        <v>9</v>
      </c>
      <c r="H55" s="129">
        <v>8</v>
      </c>
    </row>
    <row r="56" spans="1:9" ht="20.05" customHeight="1">
      <c r="A56" s="159" t="s">
        <v>281</v>
      </c>
      <c r="B56" s="127" t="s">
        <v>285</v>
      </c>
      <c r="C56" s="127" t="s">
        <v>285</v>
      </c>
      <c r="D56" s="127" t="s">
        <v>285</v>
      </c>
      <c r="E56" s="128">
        <v>10</v>
      </c>
      <c r="F56" s="128">
        <v>9</v>
      </c>
      <c r="G56" s="128">
        <v>8</v>
      </c>
      <c r="H56" s="128">
        <v>6</v>
      </c>
    </row>
    <row r="57" spans="1:9" ht="20.05" customHeight="1">
      <c r="A57" s="160" t="s">
        <v>282</v>
      </c>
      <c r="B57" s="127" t="s">
        <v>285</v>
      </c>
      <c r="C57" s="127" t="s">
        <v>285</v>
      </c>
      <c r="D57" s="127" t="s">
        <v>285</v>
      </c>
      <c r="E57" s="128">
        <v>10</v>
      </c>
      <c r="F57" s="128">
        <v>9</v>
      </c>
      <c r="G57" s="128">
        <v>8</v>
      </c>
      <c r="H57" s="128">
        <v>6</v>
      </c>
    </row>
    <row r="58" spans="1:9" ht="20.05" customHeight="1">
      <c r="A58" s="160" t="s">
        <v>283</v>
      </c>
      <c r="B58" s="127" t="s">
        <v>285</v>
      </c>
      <c r="C58" s="127" t="s">
        <v>285</v>
      </c>
      <c r="D58" s="128">
        <v>10</v>
      </c>
      <c r="E58" s="128">
        <v>9</v>
      </c>
      <c r="F58" s="128">
        <v>8</v>
      </c>
      <c r="G58" s="128">
        <v>6</v>
      </c>
      <c r="H58" s="128">
        <v>5</v>
      </c>
    </row>
    <row r="59" spans="1:9" ht="20.05" customHeight="1">
      <c r="A59" s="159" t="s">
        <v>284</v>
      </c>
      <c r="B59" s="127" t="s">
        <v>285</v>
      </c>
      <c r="C59" s="127" t="s">
        <v>285</v>
      </c>
      <c r="D59" s="129">
        <v>9</v>
      </c>
      <c r="E59" s="129">
        <v>8</v>
      </c>
      <c r="F59" s="129">
        <v>7</v>
      </c>
      <c r="G59" s="129">
        <v>5</v>
      </c>
      <c r="H59" s="129">
        <v>4</v>
      </c>
    </row>
  </sheetData>
  <sheetProtection algorithmName="SHA-512" hashValue="0cjcOivLj9reZwKpinc68z0ty/cAmgNBmGf3kr3KmLcB4MZJVhkQrzswTR3apcwvrwWm9aDUT9PYyQIOy37CGA==" saltValue="LgLErU+wDnvgaPEQUpZI6A==" spinCount="100000" sheet="1" objects="1" scenarios="1"/>
  <mergeCells count="12">
    <mergeCell ref="J24:K24"/>
    <mergeCell ref="J11:K11"/>
    <mergeCell ref="J4:K4"/>
    <mergeCell ref="A4:H4"/>
    <mergeCell ref="J5:K5"/>
    <mergeCell ref="B6:H6"/>
    <mergeCell ref="B17:H17"/>
    <mergeCell ref="B26:H26"/>
    <mergeCell ref="B50:H50"/>
    <mergeCell ref="B38:H38"/>
    <mergeCell ref="B33:H33"/>
    <mergeCell ref="E2:G2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0"/>
  <sheetViews>
    <sheetView showGridLines="0" zoomScale="85" zoomScaleNormal="85" workbookViewId="0">
      <selection activeCell="L3" sqref="L3"/>
    </sheetView>
  </sheetViews>
  <sheetFormatPr baseColWidth="10" defaultColWidth="16.4609375" defaultRowHeight="20.05" customHeight="1"/>
  <cols>
    <col min="1" max="1" width="32.4609375" style="114" customWidth="1"/>
    <col min="2" max="8" width="8.53515625" style="114" customWidth="1"/>
    <col min="9" max="9" width="7.4609375" style="114" customWidth="1"/>
    <col min="10" max="10" width="38.4609375" style="114" customWidth="1"/>
    <col min="11" max="11" width="18" style="114" customWidth="1"/>
    <col min="12" max="12" width="16.4609375" style="114" customWidth="1"/>
    <col min="13" max="16384" width="16.4609375" style="114"/>
  </cols>
  <sheetData>
    <row r="1" spans="1:12" ht="14.9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38"/>
    </row>
    <row r="2" spans="1:12" ht="20.05" customHeight="1">
      <c r="A2" s="115" t="s">
        <v>1</v>
      </c>
      <c r="B2" s="116" t="str">
        <f>'FAP INDIV'!J2</f>
        <v/>
      </c>
      <c r="C2" s="117" t="s">
        <v>74</v>
      </c>
      <c r="D2" s="118"/>
      <c r="E2" s="373" t="s">
        <v>206</v>
      </c>
      <c r="F2" s="373"/>
      <c r="G2" s="373"/>
      <c r="H2" s="119" t="str">
        <f>IF(B2="","",VLOOKUP(B2,Catégories!C3:D35,2,FALSE))</f>
        <v/>
      </c>
      <c r="I2" s="118"/>
      <c r="J2" s="118"/>
      <c r="K2" s="118"/>
      <c r="L2" s="138"/>
    </row>
    <row r="3" spans="1:12" ht="14.9" customHeight="1">
      <c r="A3" s="120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38"/>
    </row>
    <row r="4" spans="1:12" ht="20.9" customHeight="1">
      <c r="A4" s="382" t="s">
        <v>49</v>
      </c>
      <c r="B4" s="383"/>
      <c r="C4" s="383"/>
      <c r="D4" s="383"/>
      <c r="E4" s="383"/>
      <c r="F4" s="383"/>
      <c r="G4" s="383"/>
      <c r="H4" s="383"/>
      <c r="I4" s="121"/>
      <c r="J4" s="374"/>
      <c r="K4" s="375"/>
      <c r="L4" s="138"/>
    </row>
    <row r="5" spans="1:12" ht="20.9" customHeight="1">
      <c r="A5" s="122" t="s">
        <v>75</v>
      </c>
      <c r="B5" s="122" t="s">
        <v>76</v>
      </c>
      <c r="C5" s="123">
        <v>1</v>
      </c>
      <c r="D5" s="123">
        <v>2</v>
      </c>
      <c r="E5" s="123">
        <v>3</v>
      </c>
      <c r="F5" s="123">
        <v>4</v>
      </c>
      <c r="G5" s="123">
        <v>5</v>
      </c>
      <c r="H5" s="123">
        <v>6</v>
      </c>
      <c r="I5" s="124"/>
      <c r="J5" s="378" t="s">
        <v>77</v>
      </c>
      <c r="K5" s="379"/>
    </row>
    <row r="6" spans="1:12" ht="20.9" customHeight="1">
      <c r="A6" s="172"/>
      <c r="B6" s="384" t="s">
        <v>299</v>
      </c>
      <c r="C6" s="385"/>
      <c r="D6" s="385"/>
      <c r="E6" s="385"/>
      <c r="F6" s="385"/>
      <c r="G6" s="385"/>
      <c r="H6" s="386"/>
      <c r="I6" s="124"/>
      <c r="J6" s="3" t="s">
        <v>104</v>
      </c>
      <c r="K6" s="125">
        <v>0.5</v>
      </c>
    </row>
    <row r="7" spans="1:12" ht="20.8" customHeight="1">
      <c r="A7" s="126" t="s">
        <v>103</v>
      </c>
      <c r="B7" s="127" t="s">
        <v>285</v>
      </c>
      <c r="C7" s="127" t="s">
        <v>285</v>
      </c>
      <c r="D7" s="127" t="s">
        <v>285</v>
      </c>
      <c r="E7" s="127" t="s">
        <v>285</v>
      </c>
      <c r="F7" s="127" t="s">
        <v>285</v>
      </c>
      <c r="G7" s="128">
        <v>10</v>
      </c>
      <c r="H7" s="129">
        <v>9</v>
      </c>
      <c r="I7" s="124"/>
      <c r="J7" s="3" t="s">
        <v>106</v>
      </c>
      <c r="K7" s="125">
        <v>1</v>
      </c>
    </row>
    <row r="8" spans="1:12" ht="20.8" customHeight="1">
      <c r="A8" s="130" t="s">
        <v>224</v>
      </c>
      <c r="B8" s="127" t="s">
        <v>285</v>
      </c>
      <c r="C8" s="127" t="s">
        <v>285</v>
      </c>
      <c r="D8" s="127" t="s">
        <v>285</v>
      </c>
      <c r="E8" s="128">
        <v>10</v>
      </c>
      <c r="F8" s="128">
        <v>9</v>
      </c>
      <c r="G8" s="131">
        <v>8</v>
      </c>
      <c r="H8" s="131">
        <v>7</v>
      </c>
      <c r="I8" s="124"/>
      <c r="J8" s="3" t="s">
        <v>108</v>
      </c>
      <c r="K8" s="125">
        <v>1.5</v>
      </c>
    </row>
    <row r="9" spans="1:12" ht="20.8" customHeight="1">
      <c r="A9" s="126" t="s">
        <v>105</v>
      </c>
      <c r="B9" s="127" t="s">
        <v>285</v>
      </c>
      <c r="C9" s="127" t="s">
        <v>285</v>
      </c>
      <c r="D9" s="127" t="s">
        <v>285</v>
      </c>
      <c r="E9" s="127" t="s">
        <v>285</v>
      </c>
      <c r="F9" s="128">
        <v>9</v>
      </c>
      <c r="G9" s="129">
        <v>8</v>
      </c>
      <c r="H9" s="129">
        <v>7</v>
      </c>
      <c r="I9" s="124"/>
      <c r="J9" s="3" t="s">
        <v>110</v>
      </c>
      <c r="K9" s="125">
        <v>2</v>
      </c>
    </row>
    <row r="10" spans="1:12" ht="20.8" customHeight="1">
      <c r="A10" s="132" t="s">
        <v>300</v>
      </c>
      <c r="B10" s="127" t="s">
        <v>285</v>
      </c>
      <c r="C10" s="127" t="s">
        <v>285</v>
      </c>
      <c r="D10" s="127" t="s">
        <v>285</v>
      </c>
      <c r="E10" s="133">
        <v>8</v>
      </c>
      <c r="F10" s="133">
        <v>6</v>
      </c>
      <c r="G10" s="133">
        <v>5</v>
      </c>
      <c r="H10" s="133">
        <v>4</v>
      </c>
      <c r="I10" s="134"/>
      <c r="J10" s="135"/>
      <c r="K10" s="136"/>
    </row>
    <row r="11" spans="1:12" ht="20.8" customHeight="1">
      <c r="A11" s="126" t="s">
        <v>107</v>
      </c>
      <c r="B11" s="127" t="s">
        <v>285</v>
      </c>
      <c r="C11" s="127" t="s">
        <v>285</v>
      </c>
      <c r="D11" s="127" t="s">
        <v>285</v>
      </c>
      <c r="E11" s="129">
        <v>9</v>
      </c>
      <c r="F11" s="129">
        <v>8</v>
      </c>
      <c r="G11" s="131">
        <v>6</v>
      </c>
      <c r="H11" s="131">
        <v>5</v>
      </c>
      <c r="I11" s="134"/>
      <c r="J11" s="137"/>
      <c r="K11" s="137"/>
      <c r="L11" s="138"/>
    </row>
    <row r="12" spans="1:12" ht="20.8" customHeight="1">
      <c r="A12" s="126" t="s">
        <v>109</v>
      </c>
      <c r="B12" s="127" t="s">
        <v>285</v>
      </c>
      <c r="C12" s="127" t="s">
        <v>285</v>
      </c>
      <c r="D12" s="127" t="s">
        <v>285</v>
      </c>
      <c r="E12" s="131">
        <v>8</v>
      </c>
      <c r="F12" s="129">
        <v>6</v>
      </c>
      <c r="G12" s="129">
        <v>5</v>
      </c>
      <c r="H12" s="129">
        <v>4</v>
      </c>
      <c r="I12" s="134"/>
      <c r="J12" s="364" t="s">
        <v>346</v>
      </c>
      <c r="K12" s="364"/>
    </row>
    <row r="13" spans="1:12" ht="20.8" customHeight="1">
      <c r="A13" s="126" t="s">
        <v>111</v>
      </c>
      <c r="B13" s="127" t="s">
        <v>285</v>
      </c>
      <c r="C13" s="127" t="s">
        <v>285</v>
      </c>
      <c r="D13" s="127" t="s">
        <v>285</v>
      </c>
      <c r="E13" s="129">
        <v>7</v>
      </c>
      <c r="F13" s="129">
        <v>5</v>
      </c>
      <c r="G13" s="129">
        <v>4</v>
      </c>
      <c r="H13" s="127" t="s">
        <v>285</v>
      </c>
      <c r="I13" s="124"/>
      <c r="J13" s="152" t="s">
        <v>238</v>
      </c>
      <c r="K13" s="147">
        <v>1</v>
      </c>
    </row>
    <row r="14" spans="1:12" ht="20.8" customHeight="1">
      <c r="A14" s="126" t="s">
        <v>112</v>
      </c>
      <c r="B14" s="127" t="s">
        <v>285</v>
      </c>
      <c r="C14" s="127" t="s">
        <v>285</v>
      </c>
      <c r="D14" s="131">
        <v>7</v>
      </c>
      <c r="E14" s="131">
        <v>6</v>
      </c>
      <c r="F14" s="131">
        <v>4</v>
      </c>
      <c r="G14" s="129">
        <v>3</v>
      </c>
      <c r="H14" s="127" t="s">
        <v>285</v>
      </c>
      <c r="I14" s="124"/>
      <c r="J14" s="152" t="s">
        <v>345</v>
      </c>
      <c r="K14" s="153">
        <v>2</v>
      </c>
    </row>
    <row r="15" spans="1:12" ht="20.8" customHeight="1">
      <c r="A15" s="126" t="s">
        <v>113</v>
      </c>
      <c r="B15" s="129">
        <v>9</v>
      </c>
      <c r="C15" s="129">
        <v>7</v>
      </c>
      <c r="D15" s="129">
        <v>6</v>
      </c>
      <c r="E15" s="129">
        <v>5</v>
      </c>
      <c r="F15" s="127" t="s">
        <v>285</v>
      </c>
      <c r="G15" s="127" t="s">
        <v>285</v>
      </c>
      <c r="H15" s="127" t="s">
        <v>285</v>
      </c>
      <c r="I15" s="124"/>
      <c r="J15" s="152" t="s">
        <v>234</v>
      </c>
      <c r="K15" s="153">
        <v>3</v>
      </c>
    </row>
    <row r="16" spans="1:12" ht="20.8" customHeight="1">
      <c r="A16" s="172"/>
      <c r="B16" s="370" t="s">
        <v>301</v>
      </c>
      <c r="C16" s="371"/>
      <c r="D16" s="371"/>
      <c r="E16" s="371"/>
      <c r="F16" s="371"/>
      <c r="G16" s="371"/>
      <c r="H16" s="372"/>
      <c r="I16" s="134"/>
      <c r="J16" s="134"/>
      <c r="K16" s="134"/>
      <c r="L16" s="138"/>
    </row>
    <row r="17" spans="1:12" ht="20.8" customHeight="1">
      <c r="A17" s="130" t="s">
        <v>302</v>
      </c>
      <c r="B17" s="127" t="s">
        <v>285</v>
      </c>
      <c r="C17" s="127" t="s">
        <v>285</v>
      </c>
      <c r="D17" s="127" t="s">
        <v>285</v>
      </c>
      <c r="E17" s="127" t="s">
        <v>285</v>
      </c>
      <c r="F17" s="127" t="s">
        <v>285</v>
      </c>
      <c r="G17" s="127" t="s">
        <v>285</v>
      </c>
      <c r="H17" s="128">
        <v>10</v>
      </c>
      <c r="I17" s="139"/>
      <c r="J17" s="380"/>
      <c r="K17" s="381"/>
    </row>
    <row r="18" spans="1:12" ht="20.8" customHeight="1">
      <c r="A18" s="130" t="s">
        <v>114</v>
      </c>
      <c r="B18" s="127" t="s">
        <v>285</v>
      </c>
      <c r="C18" s="127" t="s">
        <v>285</v>
      </c>
      <c r="D18" s="127" t="s">
        <v>285</v>
      </c>
      <c r="E18" s="127" t="s">
        <v>285</v>
      </c>
      <c r="F18" s="127" t="s">
        <v>285</v>
      </c>
      <c r="G18" s="128">
        <v>10</v>
      </c>
      <c r="H18" s="133">
        <v>9</v>
      </c>
      <c r="I18" s="139"/>
      <c r="J18" s="140"/>
      <c r="K18" s="141"/>
    </row>
    <row r="19" spans="1:12" ht="20.8" customHeight="1">
      <c r="A19" s="126" t="s">
        <v>116</v>
      </c>
      <c r="B19" s="127" t="s">
        <v>285</v>
      </c>
      <c r="C19" s="127" t="s">
        <v>285</v>
      </c>
      <c r="D19" s="127" t="s">
        <v>285</v>
      </c>
      <c r="E19" s="127" t="s">
        <v>285</v>
      </c>
      <c r="F19" s="127" t="s">
        <v>285</v>
      </c>
      <c r="G19" s="129">
        <v>10</v>
      </c>
      <c r="H19" s="129">
        <v>9</v>
      </c>
      <c r="I19" s="134"/>
      <c r="J19" s="142"/>
      <c r="K19" s="141"/>
    </row>
    <row r="20" spans="1:12" ht="20.8" customHeight="1">
      <c r="A20" s="126" t="s">
        <v>117</v>
      </c>
      <c r="B20" s="127" t="s">
        <v>285</v>
      </c>
      <c r="C20" s="127" t="s">
        <v>285</v>
      </c>
      <c r="D20" s="127" t="s">
        <v>285</v>
      </c>
      <c r="E20" s="127" t="s">
        <v>285</v>
      </c>
      <c r="F20" s="128">
        <v>9</v>
      </c>
      <c r="G20" s="129">
        <v>8</v>
      </c>
      <c r="H20" s="129">
        <v>7</v>
      </c>
      <c r="I20" s="134"/>
      <c r="J20" s="140"/>
      <c r="K20" s="141"/>
    </row>
    <row r="21" spans="1:12" ht="20.8" customHeight="1">
      <c r="A21" s="126" t="s">
        <v>118</v>
      </c>
      <c r="B21" s="127" t="s">
        <v>285</v>
      </c>
      <c r="C21" s="127" t="s">
        <v>285</v>
      </c>
      <c r="D21" s="127" t="s">
        <v>285</v>
      </c>
      <c r="E21" s="127" t="s">
        <v>285</v>
      </c>
      <c r="F21" s="129">
        <v>8</v>
      </c>
      <c r="G21" s="129">
        <v>7</v>
      </c>
      <c r="H21" s="129">
        <v>6</v>
      </c>
      <c r="I21" s="134"/>
      <c r="J21" s="140"/>
      <c r="K21" s="141"/>
    </row>
    <row r="22" spans="1:12" ht="20.8" customHeight="1">
      <c r="A22" s="132" t="s">
        <v>303</v>
      </c>
      <c r="B22" s="127" t="s">
        <v>285</v>
      </c>
      <c r="C22" s="127" t="s">
        <v>285</v>
      </c>
      <c r="D22" s="127" t="s">
        <v>285</v>
      </c>
      <c r="E22" s="127" t="s">
        <v>285</v>
      </c>
      <c r="F22" s="131">
        <v>8</v>
      </c>
      <c r="G22" s="131">
        <v>7</v>
      </c>
      <c r="H22" s="129">
        <v>6</v>
      </c>
      <c r="I22" s="134"/>
      <c r="J22" s="143"/>
      <c r="K22" s="143"/>
    </row>
    <row r="23" spans="1:12" ht="20.8" customHeight="1">
      <c r="A23" s="132" t="s">
        <v>232</v>
      </c>
      <c r="B23" s="127" t="s">
        <v>285</v>
      </c>
      <c r="C23" s="127" t="s">
        <v>285</v>
      </c>
      <c r="D23" s="127" t="s">
        <v>285</v>
      </c>
      <c r="E23" s="127" t="s">
        <v>285</v>
      </c>
      <c r="F23" s="131">
        <v>8</v>
      </c>
      <c r="G23" s="131">
        <v>7</v>
      </c>
      <c r="H23" s="131">
        <v>6</v>
      </c>
      <c r="I23" s="134"/>
      <c r="J23" s="139"/>
      <c r="K23" s="134"/>
      <c r="L23" s="138"/>
    </row>
    <row r="24" spans="1:12" ht="20.8" customHeight="1">
      <c r="A24" s="126" t="s">
        <v>119</v>
      </c>
      <c r="B24" s="127" t="s">
        <v>285</v>
      </c>
      <c r="C24" s="127" t="s">
        <v>285</v>
      </c>
      <c r="D24" s="127" t="s">
        <v>285</v>
      </c>
      <c r="E24" s="128">
        <v>8</v>
      </c>
      <c r="F24" s="129">
        <v>7</v>
      </c>
      <c r="G24" s="129">
        <v>6</v>
      </c>
      <c r="H24" s="131">
        <v>5</v>
      </c>
      <c r="I24" s="134"/>
      <c r="J24" s="144"/>
      <c r="K24" s="144"/>
      <c r="L24" s="138"/>
    </row>
    <row r="25" spans="1:12" ht="20.8" customHeight="1">
      <c r="A25" s="126" t="s">
        <v>304</v>
      </c>
      <c r="B25" s="127" t="s">
        <v>285</v>
      </c>
      <c r="C25" s="127" t="s">
        <v>285</v>
      </c>
      <c r="D25" s="127" t="s">
        <v>285</v>
      </c>
      <c r="E25" s="128">
        <v>7</v>
      </c>
      <c r="F25" s="129">
        <v>6</v>
      </c>
      <c r="G25" s="129">
        <v>5</v>
      </c>
      <c r="H25" s="127" t="s">
        <v>285</v>
      </c>
      <c r="I25" s="134"/>
      <c r="J25" s="376" t="s">
        <v>343</v>
      </c>
      <c r="K25" s="377"/>
    </row>
    <row r="26" spans="1:12" ht="20.8" customHeight="1">
      <c r="A26" s="126" t="s">
        <v>120</v>
      </c>
      <c r="B26" s="127" t="s">
        <v>285</v>
      </c>
      <c r="C26" s="127" t="s">
        <v>285</v>
      </c>
      <c r="D26" s="127" t="s">
        <v>285</v>
      </c>
      <c r="E26" s="128">
        <v>7</v>
      </c>
      <c r="F26" s="129">
        <v>6</v>
      </c>
      <c r="G26" s="129">
        <v>5</v>
      </c>
      <c r="H26" s="129">
        <v>4</v>
      </c>
      <c r="I26" s="134"/>
      <c r="J26" s="146" t="s">
        <v>126</v>
      </c>
      <c r="K26" s="127" t="s">
        <v>285</v>
      </c>
    </row>
    <row r="27" spans="1:12" ht="20.8" customHeight="1">
      <c r="A27" s="130" t="s">
        <v>122</v>
      </c>
      <c r="B27" s="127" t="s">
        <v>285</v>
      </c>
      <c r="C27" s="127" t="s">
        <v>285</v>
      </c>
      <c r="D27" s="127" t="s">
        <v>285</v>
      </c>
      <c r="E27" s="133">
        <v>6</v>
      </c>
      <c r="F27" s="128">
        <v>5</v>
      </c>
      <c r="G27" s="128">
        <v>4</v>
      </c>
      <c r="H27" s="127" t="s">
        <v>285</v>
      </c>
      <c r="I27" s="139"/>
      <c r="J27" s="146" t="s">
        <v>344</v>
      </c>
      <c r="K27" s="147">
        <v>0.5</v>
      </c>
    </row>
    <row r="28" spans="1:12" ht="20.8" customHeight="1">
      <c r="A28" s="126" t="s">
        <v>305</v>
      </c>
      <c r="B28" s="127" t="s">
        <v>285</v>
      </c>
      <c r="C28" s="128">
        <v>8</v>
      </c>
      <c r="D28" s="128">
        <v>7</v>
      </c>
      <c r="E28" s="127" t="s">
        <v>285</v>
      </c>
      <c r="F28" s="127" t="s">
        <v>285</v>
      </c>
      <c r="G28" s="127" t="s">
        <v>285</v>
      </c>
      <c r="H28" s="127" t="s">
        <v>285</v>
      </c>
      <c r="I28" s="145"/>
      <c r="J28" s="146" t="s">
        <v>129</v>
      </c>
      <c r="K28" s="147">
        <v>0.5</v>
      </c>
    </row>
    <row r="29" spans="1:12" ht="20.8" customHeight="1">
      <c r="A29" s="130" t="s">
        <v>121</v>
      </c>
      <c r="B29" s="128">
        <v>8</v>
      </c>
      <c r="C29" s="128">
        <v>7</v>
      </c>
      <c r="D29" s="128">
        <v>6</v>
      </c>
      <c r="E29" s="128">
        <v>5</v>
      </c>
      <c r="F29" s="127" t="s">
        <v>285</v>
      </c>
      <c r="G29" s="127" t="s">
        <v>285</v>
      </c>
      <c r="H29" s="127" t="s">
        <v>285</v>
      </c>
      <c r="I29" s="134"/>
      <c r="J29" s="173"/>
      <c r="K29" s="134"/>
      <c r="L29" s="138"/>
    </row>
    <row r="30" spans="1:12" ht="20.8" customHeight="1">
      <c r="A30" s="172"/>
      <c r="B30" s="370" t="s">
        <v>306</v>
      </c>
      <c r="C30" s="371"/>
      <c r="D30" s="371"/>
      <c r="E30" s="371"/>
      <c r="F30" s="371"/>
      <c r="G30" s="371"/>
      <c r="H30" s="372"/>
      <c r="I30" s="139"/>
      <c r="J30" s="139"/>
      <c r="K30" s="134"/>
      <c r="L30" s="138"/>
    </row>
    <row r="31" spans="1:12" ht="20.8" customHeight="1">
      <c r="A31" s="130" t="s">
        <v>307</v>
      </c>
      <c r="B31" s="127" t="s">
        <v>285</v>
      </c>
      <c r="C31" s="127" t="s">
        <v>285</v>
      </c>
      <c r="D31" s="127" t="s">
        <v>285</v>
      </c>
      <c r="E31" s="128">
        <v>9</v>
      </c>
      <c r="F31" s="128">
        <v>8</v>
      </c>
      <c r="G31" s="128">
        <v>6</v>
      </c>
      <c r="H31" s="128">
        <v>5</v>
      </c>
      <c r="I31" s="139"/>
      <c r="J31" s="139"/>
      <c r="K31" s="139"/>
      <c r="L31" s="138"/>
    </row>
    <row r="32" spans="1:12" ht="20.8" customHeight="1">
      <c r="A32" s="126" t="s">
        <v>308</v>
      </c>
      <c r="B32" s="127" t="s">
        <v>285</v>
      </c>
      <c r="C32" s="127" t="s">
        <v>285</v>
      </c>
      <c r="D32" s="127" t="s">
        <v>285</v>
      </c>
      <c r="E32" s="129">
        <v>8</v>
      </c>
      <c r="F32" s="129">
        <v>6</v>
      </c>
      <c r="G32" s="129">
        <v>5</v>
      </c>
      <c r="H32" s="129">
        <v>4</v>
      </c>
      <c r="I32" s="139"/>
      <c r="J32" s="134"/>
      <c r="K32" s="134"/>
      <c r="L32" s="138"/>
    </row>
    <row r="33" spans="1:12" ht="20.8" customHeight="1">
      <c r="A33" s="126" t="s">
        <v>123</v>
      </c>
      <c r="B33" s="127" t="s">
        <v>285</v>
      </c>
      <c r="C33" s="127" t="s">
        <v>285</v>
      </c>
      <c r="D33" s="128">
        <v>9</v>
      </c>
      <c r="E33" s="129">
        <v>7</v>
      </c>
      <c r="F33" s="129">
        <v>5</v>
      </c>
      <c r="G33" s="127" t="s">
        <v>285</v>
      </c>
      <c r="H33" s="127" t="s">
        <v>285</v>
      </c>
      <c r="I33" s="139"/>
      <c r="J33" s="139"/>
      <c r="K33" s="139"/>
      <c r="L33" s="138"/>
    </row>
    <row r="34" spans="1:12" ht="20.8" customHeight="1">
      <c r="A34" s="126" t="s">
        <v>309</v>
      </c>
      <c r="B34" s="127" t="s">
        <v>285</v>
      </c>
      <c r="C34" s="127" t="s">
        <v>285</v>
      </c>
      <c r="D34" s="128">
        <v>8</v>
      </c>
      <c r="E34" s="133">
        <v>6</v>
      </c>
      <c r="F34" s="129">
        <v>4</v>
      </c>
      <c r="G34" s="127" t="s">
        <v>285</v>
      </c>
      <c r="H34" s="127" t="s">
        <v>285</v>
      </c>
      <c r="I34" s="139"/>
      <c r="J34" s="139"/>
      <c r="K34" s="139"/>
      <c r="L34" s="138"/>
    </row>
    <row r="35" spans="1:12" ht="20.8" customHeight="1">
      <c r="A35" s="126" t="s">
        <v>124</v>
      </c>
      <c r="B35" s="127" t="s">
        <v>285</v>
      </c>
      <c r="C35" s="128">
        <v>8</v>
      </c>
      <c r="D35" s="128">
        <v>7</v>
      </c>
      <c r="E35" s="133">
        <v>5</v>
      </c>
      <c r="F35" s="127" t="s">
        <v>285</v>
      </c>
      <c r="G35" s="127" t="s">
        <v>285</v>
      </c>
      <c r="H35" s="127" t="s">
        <v>285</v>
      </c>
      <c r="I35" s="139"/>
      <c r="J35" s="134"/>
      <c r="K35" s="134"/>
      <c r="L35" s="138"/>
    </row>
    <row r="36" spans="1:12" ht="20.8" customHeight="1">
      <c r="A36" s="126" t="s">
        <v>125</v>
      </c>
      <c r="B36" s="129">
        <v>9</v>
      </c>
      <c r="C36" s="129">
        <v>7</v>
      </c>
      <c r="D36" s="128">
        <v>5</v>
      </c>
      <c r="E36" s="127" t="s">
        <v>285</v>
      </c>
      <c r="F36" s="127" t="s">
        <v>285</v>
      </c>
      <c r="G36" s="127" t="s">
        <v>285</v>
      </c>
      <c r="H36" s="127" t="s">
        <v>285</v>
      </c>
      <c r="I36" s="139"/>
      <c r="J36" s="134"/>
      <c r="K36" s="134"/>
      <c r="L36" s="138"/>
    </row>
    <row r="37" spans="1:12" ht="20.8" customHeight="1">
      <c r="A37" s="126" t="s">
        <v>127</v>
      </c>
      <c r="B37" s="129">
        <v>7</v>
      </c>
      <c r="C37" s="129">
        <v>6</v>
      </c>
      <c r="D37" s="128">
        <v>4</v>
      </c>
      <c r="E37" s="127" t="s">
        <v>285</v>
      </c>
      <c r="F37" s="127" t="s">
        <v>285</v>
      </c>
      <c r="G37" s="127" t="s">
        <v>285</v>
      </c>
      <c r="H37" s="127" t="s">
        <v>285</v>
      </c>
      <c r="I37" s="139"/>
      <c r="J37" s="134"/>
      <c r="K37" s="134"/>
      <c r="L37" s="138"/>
    </row>
    <row r="38" spans="1:12" ht="20.8" customHeight="1">
      <c r="A38" s="130" t="s">
        <v>310</v>
      </c>
      <c r="B38" s="128">
        <v>7</v>
      </c>
      <c r="C38" s="128">
        <v>6</v>
      </c>
      <c r="D38" s="127" t="s">
        <v>285</v>
      </c>
      <c r="E38" s="127" t="s">
        <v>285</v>
      </c>
      <c r="F38" s="127" t="s">
        <v>285</v>
      </c>
      <c r="G38" s="127" t="s">
        <v>285</v>
      </c>
      <c r="H38" s="127" t="s">
        <v>285</v>
      </c>
      <c r="I38" s="139"/>
      <c r="J38" s="134"/>
      <c r="K38" s="134"/>
      <c r="L38" s="138"/>
    </row>
    <row r="39" spans="1:12" ht="20.8" customHeight="1">
      <c r="A39" s="126" t="s">
        <v>128</v>
      </c>
      <c r="B39" s="129">
        <v>6</v>
      </c>
      <c r="C39" s="129">
        <v>5</v>
      </c>
      <c r="D39" s="127" t="s">
        <v>285</v>
      </c>
      <c r="E39" s="127" t="s">
        <v>285</v>
      </c>
      <c r="F39" s="127" t="s">
        <v>285</v>
      </c>
      <c r="G39" s="127" t="s">
        <v>285</v>
      </c>
      <c r="H39" s="127" t="s">
        <v>285</v>
      </c>
      <c r="I39" s="134"/>
      <c r="J39" s="134"/>
      <c r="K39" s="134"/>
      <c r="L39" s="138"/>
    </row>
    <row r="40" spans="1:12" ht="20.8" customHeight="1">
      <c r="A40" s="172"/>
      <c r="B40" s="370" t="s">
        <v>311</v>
      </c>
      <c r="C40" s="371"/>
      <c r="D40" s="371"/>
      <c r="E40" s="371"/>
      <c r="F40" s="371"/>
      <c r="G40" s="371"/>
      <c r="H40" s="372"/>
      <c r="I40" s="134"/>
      <c r="J40" s="134"/>
      <c r="K40" s="134"/>
      <c r="L40" s="138"/>
    </row>
    <row r="41" spans="1:12" ht="20.8" customHeight="1">
      <c r="A41" s="130" t="s">
        <v>130</v>
      </c>
      <c r="B41" s="127" t="s">
        <v>285</v>
      </c>
      <c r="C41" s="127" t="s">
        <v>285</v>
      </c>
      <c r="D41" s="127" t="s">
        <v>285</v>
      </c>
      <c r="E41" s="127" t="s">
        <v>285</v>
      </c>
      <c r="F41" s="128">
        <v>9</v>
      </c>
      <c r="G41" s="128">
        <v>8</v>
      </c>
      <c r="H41" s="128">
        <v>7</v>
      </c>
      <c r="I41" s="134"/>
      <c r="J41" s="134"/>
      <c r="K41" s="134"/>
      <c r="L41" s="138"/>
    </row>
    <row r="42" spans="1:12" ht="20.8" customHeight="1">
      <c r="A42" s="130" t="s">
        <v>115</v>
      </c>
      <c r="B42" s="127" t="s">
        <v>285</v>
      </c>
      <c r="C42" s="127" t="s">
        <v>285</v>
      </c>
      <c r="D42" s="127" t="s">
        <v>285</v>
      </c>
      <c r="E42" s="128">
        <v>8</v>
      </c>
      <c r="F42" s="128">
        <v>7</v>
      </c>
      <c r="G42" s="128">
        <v>6</v>
      </c>
      <c r="H42" s="128">
        <v>5</v>
      </c>
      <c r="I42" s="134"/>
      <c r="J42" s="134"/>
      <c r="K42" s="134"/>
      <c r="L42" s="138"/>
    </row>
    <row r="43" spans="1:12" ht="20.8" customHeight="1">
      <c r="A43" s="130" t="s">
        <v>312</v>
      </c>
      <c r="B43" s="128">
        <v>9</v>
      </c>
      <c r="C43" s="128">
        <v>8</v>
      </c>
      <c r="D43" s="128">
        <v>7</v>
      </c>
      <c r="E43" s="127" t="s">
        <v>285</v>
      </c>
      <c r="F43" s="127" t="s">
        <v>285</v>
      </c>
      <c r="G43" s="127" t="s">
        <v>285</v>
      </c>
      <c r="H43" s="127" t="s">
        <v>285</v>
      </c>
      <c r="I43" s="134"/>
      <c r="J43" s="134"/>
      <c r="K43" s="134"/>
      <c r="L43" s="138"/>
    </row>
    <row r="44" spans="1:12" ht="20.8" customHeight="1">
      <c r="A44" s="172"/>
      <c r="B44" s="370" t="s">
        <v>313</v>
      </c>
      <c r="C44" s="371"/>
      <c r="D44" s="371"/>
      <c r="E44" s="371"/>
      <c r="F44" s="371"/>
      <c r="G44" s="371"/>
      <c r="H44" s="372"/>
      <c r="I44" s="134"/>
      <c r="J44" s="134"/>
      <c r="K44" s="134"/>
      <c r="L44" s="138"/>
    </row>
    <row r="45" spans="1:12" ht="20.8" customHeight="1">
      <c r="A45" s="126" t="s">
        <v>131</v>
      </c>
      <c r="B45" s="127" t="s">
        <v>285</v>
      </c>
      <c r="C45" s="127" t="s">
        <v>285</v>
      </c>
      <c r="D45" s="127" t="s">
        <v>285</v>
      </c>
      <c r="E45" s="129">
        <v>5</v>
      </c>
      <c r="F45" s="129">
        <v>4</v>
      </c>
      <c r="G45" s="129">
        <v>3</v>
      </c>
      <c r="H45" s="127" t="s">
        <v>285</v>
      </c>
      <c r="I45" s="134"/>
      <c r="J45" s="134"/>
      <c r="K45" s="134"/>
      <c r="L45" s="138"/>
    </row>
    <row r="46" spans="1:12" ht="20.8" customHeight="1">
      <c r="A46" s="126" t="s">
        <v>132</v>
      </c>
      <c r="B46" s="127" t="s">
        <v>285</v>
      </c>
      <c r="C46" s="127" t="s">
        <v>285</v>
      </c>
      <c r="D46" s="129">
        <v>7</v>
      </c>
      <c r="E46" s="129">
        <v>5</v>
      </c>
      <c r="F46" s="129">
        <v>4</v>
      </c>
      <c r="G46" s="129">
        <v>3</v>
      </c>
      <c r="H46" s="127" t="s">
        <v>285</v>
      </c>
      <c r="I46" s="134"/>
      <c r="J46" s="134"/>
      <c r="K46" s="134"/>
      <c r="L46" s="138"/>
    </row>
    <row r="47" spans="1:12" ht="20.8" customHeight="1">
      <c r="A47" s="126" t="s">
        <v>133</v>
      </c>
      <c r="B47" s="127" t="s">
        <v>285</v>
      </c>
      <c r="C47" s="129">
        <v>8</v>
      </c>
      <c r="D47" s="129">
        <v>6</v>
      </c>
      <c r="E47" s="129">
        <v>4</v>
      </c>
      <c r="F47" s="127" t="s">
        <v>285</v>
      </c>
      <c r="G47" s="127" t="s">
        <v>285</v>
      </c>
      <c r="H47" s="127" t="s">
        <v>285</v>
      </c>
      <c r="I47" s="134"/>
      <c r="J47" s="134"/>
      <c r="K47" s="134"/>
      <c r="L47" s="138"/>
    </row>
    <row r="48" spans="1:12" ht="20.8" customHeight="1">
      <c r="A48" s="126" t="s">
        <v>134</v>
      </c>
      <c r="B48" s="127" t="s">
        <v>285</v>
      </c>
      <c r="C48" s="129">
        <v>8</v>
      </c>
      <c r="D48" s="129">
        <v>6</v>
      </c>
      <c r="E48" s="127" t="s">
        <v>285</v>
      </c>
      <c r="F48" s="127" t="s">
        <v>285</v>
      </c>
      <c r="G48" s="127" t="s">
        <v>285</v>
      </c>
      <c r="H48" s="127" t="s">
        <v>285</v>
      </c>
      <c r="I48" s="134"/>
      <c r="J48" s="134"/>
      <c r="K48" s="134"/>
      <c r="L48" s="138"/>
    </row>
    <row r="49" spans="1:12" ht="20.8" customHeight="1">
      <c r="A49" s="172"/>
      <c r="B49" s="370" t="s">
        <v>314</v>
      </c>
      <c r="C49" s="371"/>
      <c r="D49" s="371"/>
      <c r="E49" s="371"/>
      <c r="F49" s="371"/>
      <c r="G49" s="371"/>
      <c r="H49" s="372"/>
      <c r="I49" s="134"/>
      <c r="J49" s="134"/>
      <c r="K49" s="134"/>
      <c r="L49" s="138"/>
    </row>
    <row r="50" spans="1:12" ht="20.8" customHeight="1">
      <c r="A50" s="126" t="s">
        <v>135</v>
      </c>
      <c r="B50" s="127" t="s">
        <v>285</v>
      </c>
      <c r="C50" s="127"/>
      <c r="D50" s="127"/>
      <c r="E50" s="129">
        <v>8</v>
      </c>
      <c r="F50" s="129">
        <v>6</v>
      </c>
      <c r="G50" s="129">
        <v>5</v>
      </c>
      <c r="H50" s="129">
        <v>4</v>
      </c>
      <c r="I50" s="134"/>
      <c r="J50" s="134"/>
      <c r="K50" s="134"/>
      <c r="L50" s="138"/>
    </row>
    <row r="51" spans="1:12" ht="20.8" customHeight="1">
      <c r="A51" s="126" t="s">
        <v>136</v>
      </c>
      <c r="B51" s="127"/>
      <c r="C51" s="127"/>
      <c r="D51" s="127"/>
      <c r="E51" s="133">
        <v>7</v>
      </c>
      <c r="F51" s="133">
        <v>5</v>
      </c>
      <c r="G51" s="127"/>
      <c r="H51" s="127" t="s">
        <v>285</v>
      </c>
      <c r="I51" s="134"/>
      <c r="J51" s="134"/>
      <c r="K51" s="134"/>
      <c r="L51" s="138"/>
    </row>
    <row r="52" spans="1:12" ht="20.8" customHeight="1">
      <c r="A52" s="126" t="s">
        <v>137</v>
      </c>
      <c r="B52" s="127"/>
      <c r="C52" s="127"/>
      <c r="D52" s="129">
        <v>7</v>
      </c>
      <c r="E52" s="129">
        <v>5</v>
      </c>
      <c r="F52" s="127"/>
      <c r="G52" s="127"/>
      <c r="H52" s="127"/>
      <c r="I52" s="134"/>
      <c r="J52" s="134"/>
      <c r="K52" s="134"/>
      <c r="L52" s="138"/>
    </row>
    <row r="53" spans="1:12" ht="20.8" customHeight="1">
      <c r="A53" s="172"/>
      <c r="B53" s="370" t="s">
        <v>315</v>
      </c>
      <c r="C53" s="371"/>
      <c r="D53" s="371"/>
      <c r="E53" s="371"/>
      <c r="F53" s="371"/>
      <c r="G53" s="371"/>
      <c r="H53" s="372"/>
      <c r="I53" s="134"/>
      <c r="J53" s="134"/>
      <c r="K53" s="134"/>
      <c r="L53" s="138"/>
    </row>
    <row r="54" spans="1:12" ht="20.8" customHeight="1">
      <c r="A54" s="126" t="s">
        <v>138</v>
      </c>
      <c r="B54" s="127" t="s">
        <v>285</v>
      </c>
      <c r="C54" s="127" t="s">
        <v>285</v>
      </c>
      <c r="D54" s="127" t="s">
        <v>285</v>
      </c>
      <c r="E54" s="127" t="s">
        <v>285</v>
      </c>
      <c r="F54" s="128">
        <v>8</v>
      </c>
      <c r="G54" s="129">
        <v>7</v>
      </c>
      <c r="H54" s="129">
        <v>6</v>
      </c>
      <c r="I54" s="134"/>
      <c r="J54" s="134"/>
      <c r="K54" s="134"/>
      <c r="L54" s="138"/>
    </row>
    <row r="55" spans="1:12" ht="20.8" customHeight="1">
      <c r="A55" s="126" t="s">
        <v>139</v>
      </c>
      <c r="B55" s="127" t="s">
        <v>285</v>
      </c>
      <c r="C55" s="127" t="s">
        <v>285</v>
      </c>
      <c r="D55" s="127" t="s">
        <v>285</v>
      </c>
      <c r="E55" s="128">
        <v>8</v>
      </c>
      <c r="F55" s="128">
        <v>7</v>
      </c>
      <c r="G55" s="128">
        <v>6</v>
      </c>
      <c r="H55" s="128">
        <v>5</v>
      </c>
      <c r="I55" s="134"/>
      <c r="J55" s="134"/>
      <c r="K55" s="134"/>
      <c r="L55" s="138"/>
    </row>
    <row r="56" spans="1:12" ht="20.8" customHeight="1">
      <c r="A56" s="130" t="s">
        <v>316</v>
      </c>
      <c r="B56" s="127" t="s">
        <v>285</v>
      </c>
      <c r="C56" s="127" t="s">
        <v>285</v>
      </c>
      <c r="D56" s="127" t="s">
        <v>285</v>
      </c>
      <c r="E56" s="128">
        <v>7</v>
      </c>
      <c r="F56" s="128">
        <v>6</v>
      </c>
      <c r="G56" s="128">
        <v>5</v>
      </c>
      <c r="H56" s="127" t="s">
        <v>285</v>
      </c>
      <c r="I56" s="134"/>
      <c r="J56" s="134"/>
      <c r="K56" s="134"/>
      <c r="L56" s="138"/>
    </row>
    <row r="57" spans="1:12" ht="20.8" customHeight="1">
      <c r="A57" s="130" t="s">
        <v>317</v>
      </c>
      <c r="B57" s="127" t="s">
        <v>285</v>
      </c>
      <c r="C57" s="127" t="s">
        <v>285</v>
      </c>
      <c r="D57" s="127" t="s">
        <v>285</v>
      </c>
      <c r="E57" s="128">
        <v>7</v>
      </c>
      <c r="F57" s="128">
        <v>6</v>
      </c>
      <c r="G57" s="128">
        <v>5</v>
      </c>
      <c r="H57" s="128">
        <v>4</v>
      </c>
      <c r="I57" s="134"/>
      <c r="J57" s="134"/>
      <c r="K57" s="134"/>
      <c r="L57" s="138"/>
    </row>
    <row r="58" spans="1:12" ht="20.8" customHeight="1">
      <c r="A58" s="126" t="s">
        <v>140</v>
      </c>
      <c r="B58" s="127" t="s">
        <v>285</v>
      </c>
      <c r="C58" s="128">
        <v>8</v>
      </c>
      <c r="D58" s="128">
        <v>7</v>
      </c>
      <c r="E58" s="128">
        <v>6</v>
      </c>
      <c r="F58" s="128">
        <v>5</v>
      </c>
      <c r="G58" s="127" t="s">
        <v>285</v>
      </c>
      <c r="H58" s="127" t="s">
        <v>285</v>
      </c>
      <c r="I58" s="134"/>
      <c r="J58" s="134"/>
      <c r="K58" s="134"/>
      <c r="L58" s="138"/>
    </row>
    <row r="59" spans="1:12" ht="20.8" customHeight="1">
      <c r="A59" s="126" t="s">
        <v>141</v>
      </c>
      <c r="B59" s="129">
        <v>7</v>
      </c>
      <c r="C59" s="129">
        <v>6</v>
      </c>
      <c r="D59" s="129">
        <v>5</v>
      </c>
      <c r="E59" s="127" t="s">
        <v>285</v>
      </c>
      <c r="F59" s="127" t="s">
        <v>285</v>
      </c>
      <c r="G59" s="127" t="s">
        <v>285</v>
      </c>
      <c r="H59" s="127" t="s">
        <v>285</v>
      </c>
      <c r="I59" s="134"/>
      <c r="J59" s="134"/>
      <c r="K59" s="134"/>
      <c r="L59" s="138"/>
    </row>
    <row r="60" spans="1:12" ht="20.8" customHeight="1">
      <c r="A60" s="172"/>
      <c r="B60" s="370" t="s">
        <v>318</v>
      </c>
      <c r="C60" s="371"/>
      <c r="D60" s="371"/>
      <c r="E60" s="371"/>
      <c r="F60" s="371"/>
      <c r="G60" s="371"/>
      <c r="H60" s="372"/>
      <c r="I60" s="134"/>
      <c r="J60" s="134"/>
      <c r="K60" s="134"/>
      <c r="L60" s="138"/>
    </row>
    <row r="61" spans="1:12" ht="20.8" customHeight="1">
      <c r="A61" s="148" t="s">
        <v>319</v>
      </c>
      <c r="B61" s="127" t="s">
        <v>285</v>
      </c>
      <c r="C61" s="127" t="s">
        <v>285</v>
      </c>
      <c r="D61" s="127" t="s">
        <v>285</v>
      </c>
      <c r="E61" s="127" t="s">
        <v>285</v>
      </c>
      <c r="F61" s="127" t="s">
        <v>285</v>
      </c>
      <c r="G61" s="127" t="s">
        <v>285</v>
      </c>
      <c r="H61" s="128">
        <v>10</v>
      </c>
      <c r="I61" s="134"/>
      <c r="J61" s="134"/>
      <c r="K61" s="134"/>
      <c r="L61" s="138"/>
    </row>
    <row r="62" spans="1:12" ht="20.8" customHeight="1">
      <c r="A62" s="148" t="s">
        <v>233</v>
      </c>
      <c r="B62" s="127" t="s">
        <v>285</v>
      </c>
      <c r="C62" s="127" t="s">
        <v>285</v>
      </c>
      <c r="D62" s="127" t="s">
        <v>285</v>
      </c>
      <c r="E62" s="127" t="s">
        <v>285</v>
      </c>
      <c r="F62" s="127" t="s">
        <v>285</v>
      </c>
      <c r="G62" s="127" t="s">
        <v>285</v>
      </c>
      <c r="H62" s="149">
        <v>10</v>
      </c>
      <c r="I62" s="134"/>
      <c r="J62" s="134"/>
      <c r="K62" s="134"/>
      <c r="L62" s="138"/>
    </row>
    <row r="63" spans="1:12" ht="20.8" customHeight="1">
      <c r="A63" s="148" t="s">
        <v>320</v>
      </c>
      <c r="B63" s="127" t="s">
        <v>285</v>
      </c>
      <c r="C63" s="127" t="s">
        <v>285</v>
      </c>
      <c r="D63" s="127" t="s">
        <v>285</v>
      </c>
      <c r="E63" s="127" t="s">
        <v>285</v>
      </c>
      <c r="F63" s="127" t="s">
        <v>285</v>
      </c>
      <c r="G63" s="131">
        <v>10</v>
      </c>
      <c r="H63" s="131">
        <v>9</v>
      </c>
      <c r="I63" s="134"/>
      <c r="J63" s="134"/>
      <c r="K63" s="134"/>
      <c r="L63" s="138"/>
    </row>
    <row r="64" spans="1:12" ht="20.8" customHeight="1">
      <c r="A64" s="148" t="s">
        <v>142</v>
      </c>
      <c r="B64" s="127" t="s">
        <v>285</v>
      </c>
      <c r="C64" s="127" t="s">
        <v>285</v>
      </c>
      <c r="D64" s="127" t="s">
        <v>285</v>
      </c>
      <c r="E64" s="127" t="s">
        <v>285</v>
      </c>
      <c r="F64" s="127" t="s">
        <v>285</v>
      </c>
      <c r="G64" s="150">
        <v>10</v>
      </c>
      <c r="H64" s="149">
        <v>8</v>
      </c>
      <c r="I64" s="134"/>
      <c r="J64" s="134"/>
      <c r="K64" s="134"/>
      <c r="L64" s="138"/>
    </row>
    <row r="65" spans="1:12" ht="20.8" customHeight="1">
      <c r="A65" s="148" t="s">
        <v>321</v>
      </c>
      <c r="B65" s="127" t="s">
        <v>285</v>
      </c>
      <c r="C65" s="127" t="s">
        <v>285</v>
      </c>
      <c r="D65" s="127" t="s">
        <v>285</v>
      </c>
      <c r="E65" s="127" t="s">
        <v>285</v>
      </c>
      <c r="F65" s="127" t="s">
        <v>285</v>
      </c>
      <c r="G65" s="131">
        <v>9</v>
      </c>
      <c r="H65" s="131">
        <v>8</v>
      </c>
      <c r="I65" s="134"/>
      <c r="J65" s="134"/>
      <c r="K65" s="134"/>
      <c r="L65" s="138"/>
    </row>
    <row r="66" spans="1:12" ht="20.8" customHeight="1">
      <c r="A66" s="148" t="s">
        <v>143</v>
      </c>
      <c r="B66" s="127" t="s">
        <v>285</v>
      </c>
      <c r="C66" s="127" t="s">
        <v>285</v>
      </c>
      <c r="D66" s="127" t="s">
        <v>285</v>
      </c>
      <c r="E66" s="127" t="s">
        <v>285</v>
      </c>
      <c r="F66" s="128">
        <v>10</v>
      </c>
      <c r="G66" s="131">
        <v>8</v>
      </c>
      <c r="H66" s="131">
        <v>7</v>
      </c>
      <c r="I66" s="134"/>
      <c r="J66" s="134"/>
      <c r="K66" s="134"/>
      <c r="L66" s="138"/>
    </row>
    <row r="67" spans="1:12" ht="20.8" customHeight="1">
      <c r="A67" s="148" t="s">
        <v>322</v>
      </c>
      <c r="B67" s="127" t="s">
        <v>285</v>
      </c>
      <c r="C67" s="127" t="s">
        <v>285</v>
      </c>
      <c r="D67" s="127" t="s">
        <v>285</v>
      </c>
      <c r="E67" s="128">
        <v>10</v>
      </c>
      <c r="F67" s="128">
        <v>9</v>
      </c>
      <c r="G67" s="128">
        <v>8</v>
      </c>
      <c r="H67" s="128">
        <v>7</v>
      </c>
      <c r="I67" s="134"/>
      <c r="J67" s="134"/>
      <c r="K67" s="134"/>
      <c r="L67" s="138"/>
    </row>
    <row r="68" spans="1:12" ht="20.8" customHeight="1">
      <c r="A68" s="148" t="s">
        <v>323</v>
      </c>
      <c r="B68" s="127" t="s">
        <v>285</v>
      </c>
      <c r="C68" s="127" t="s">
        <v>285</v>
      </c>
      <c r="D68" s="127" t="s">
        <v>285</v>
      </c>
      <c r="E68" s="128">
        <v>9</v>
      </c>
      <c r="F68" s="128">
        <v>8</v>
      </c>
      <c r="G68" s="128">
        <v>7</v>
      </c>
      <c r="H68" s="128">
        <v>6</v>
      </c>
      <c r="I68" s="134"/>
      <c r="J68" s="134"/>
      <c r="K68" s="134"/>
      <c r="L68" s="138"/>
    </row>
    <row r="69" spans="1:12" ht="20.8" customHeight="1">
      <c r="A69" s="148" t="s">
        <v>235</v>
      </c>
      <c r="B69" s="127" t="s">
        <v>285</v>
      </c>
      <c r="C69" s="127" t="s">
        <v>285</v>
      </c>
      <c r="D69" s="127" t="s">
        <v>285</v>
      </c>
      <c r="E69" s="128">
        <v>8</v>
      </c>
      <c r="F69" s="128">
        <v>7</v>
      </c>
      <c r="G69" s="128">
        <v>6</v>
      </c>
      <c r="H69" s="128">
        <v>5</v>
      </c>
      <c r="I69" s="134"/>
      <c r="J69" s="134"/>
      <c r="K69" s="134"/>
      <c r="L69" s="138"/>
    </row>
    <row r="70" spans="1:12" ht="20.8" customHeight="1">
      <c r="A70" s="148" t="s">
        <v>324</v>
      </c>
      <c r="B70" s="127" t="s">
        <v>285</v>
      </c>
      <c r="C70" s="127" t="s">
        <v>285</v>
      </c>
      <c r="D70" s="127" t="s">
        <v>285</v>
      </c>
      <c r="E70" s="128">
        <v>8</v>
      </c>
      <c r="F70" s="128">
        <v>7</v>
      </c>
      <c r="G70" s="128">
        <v>6</v>
      </c>
      <c r="H70" s="128">
        <v>5</v>
      </c>
      <c r="I70" s="134"/>
      <c r="J70" s="134"/>
      <c r="K70" s="134"/>
      <c r="L70" s="138"/>
    </row>
    <row r="71" spans="1:12" ht="20.8" customHeight="1">
      <c r="A71" s="148" t="s">
        <v>325</v>
      </c>
      <c r="B71" s="127" t="s">
        <v>285</v>
      </c>
      <c r="C71" s="127" t="s">
        <v>285</v>
      </c>
      <c r="D71" s="128">
        <v>8</v>
      </c>
      <c r="E71" s="128">
        <v>7</v>
      </c>
      <c r="F71" s="128">
        <v>6</v>
      </c>
      <c r="G71" s="128">
        <v>5</v>
      </c>
      <c r="H71" s="128">
        <v>4</v>
      </c>
      <c r="I71" s="134"/>
      <c r="J71" s="134"/>
      <c r="K71" s="134"/>
      <c r="L71" s="138"/>
    </row>
    <row r="72" spans="1:12" ht="20.8" customHeight="1">
      <c r="A72" s="148" t="s">
        <v>144</v>
      </c>
      <c r="B72" s="127" t="s">
        <v>285</v>
      </c>
      <c r="C72" s="127" t="s">
        <v>285</v>
      </c>
      <c r="D72" s="128">
        <v>8</v>
      </c>
      <c r="E72" s="128">
        <v>7</v>
      </c>
      <c r="F72" s="128">
        <v>6</v>
      </c>
      <c r="G72" s="128">
        <v>5</v>
      </c>
      <c r="H72" s="128">
        <v>4</v>
      </c>
      <c r="I72" s="134"/>
      <c r="J72" s="134"/>
      <c r="K72" s="134"/>
      <c r="L72" s="138"/>
    </row>
    <row r="73" spans="1:12" ht="20.8" customHeight="1">
      <c r="A73" s="148" t="s">
        <v>326</v>
      </c>
      <c r="B73" s="127" t="s">
        <v>285</v>
      </c>
      <c r="C73" s="127" t="s">
        <v>285</v>
      </c>
      <c r="D73" s="128">
        <v>7</v>
      </c>
      <c r="E73" s="128">
        <v>6</v>
      </c>
      <c r="F73" s="128">
        <v>5</v>
      </c>
      <c r="G73" s="128">
        <v>4</v>
      </c>
      <c r="H73" s="127" t="s">
        <v>285</v>
      </c>
      <c r="I73" s="134"/>
      <c r="J73" s="134"/>
      <c r="K73" s="134"/>
    </row>
    <row r="74" spans="1:12" ht="20.8" customHeight="1">
      <c r="A74" s="148" t="s">
        <v>145</v>
      </c>
      <c r="B74" s="127" t="s">
        <v>285</v>
      </c>
      <c r="C74" s="129">
        <v>7</v>
      </c>
      <c r="D74" s="129">
        <v>6</v>
      </c>
      <c r="E74" s="129">
        <v>5</v>
      </c>
      <c r="F74" s="127" t="s">
        <v>285</v>
      </c>
      <c r="G74" s="127" t="s">
        <v>285</v>
      </c>
      <c r="H74" s="127" t="s">
        <v>285</v>
      </c>
      <c r="I74" s="134"/>
      <c r="J74" s="134"/>
      <c r="K74" s="134"/>
    </row>
    <row r="75" spans="1:12" ht="20.8" customHeight="1">
      <c r="A75" s="172"/>
      <c r="B75" s="370" t="s">
        <v>327</v>
      </c>
      <c r="C75" s="371"/>
      <c r="D75" s="371"/>
      <c r="E75" s="371"/>
      <c r="F75" s="371"/>
      <c r="G75" s="371"/>
      <c r="H75" s="372"/>
      <c r="I75" s="134"/>
      <c r="J75" s="134"/>
      <c r="K75" s="134"/>
    </row>
    <row r="76" spans="1:12" ht="20.8" customHeight="1">
      <c r="A76" s="126" t="s">
        <v>236</v>
      </c>
      <c r="B76" s="127" t="s">
        <v>285</v>
      </c>
      <c r="C76" s="127" t="s">
        <v>285</v>
      </c>
      <c r="D76" s="127" t="s">
        <v>285</v>
      </c>
      <c r="E76" s="127" t="s">
        <v>285</v>
      </c>
      <c r="F76" s="127" t="s">
        <v>285</v>
      </c>
      <c r="G76" s="128">
        <v>10</v>
      </c>
      <c r="H76" s="128">
        <v>9</v>
      </c>
      <c r="I76" s="134"/>
      <c r="J76" s="134"/>
      <c r="K76" s="134"/>
    </row>
    <row r="77" spans="1:12" ht="20.8" customHeight="1">
      <c r="A77" s="126" t="s">
        <v>146</v>
      </c>
      <c r="B77" s="127" t="s">
        <v>285</v>
      </c>
      <c r="C77" s="127" t="s">
        <v>285</v>
      </c>
      <c r="D77" s="127" t="s">
        <v>285</v>
      </c>
      <c r="E77" s="127" t="s">
        <v>285</v>
      </c>
      <c r="F77" s="128">
        <v>10</v>
      </c>
      <c r="G77" s="128">
        <v>9</v>
      </c>
      <c r="H77" s="128">
        <v>8</v>
      </c>
      <c r="I77" s="134"/>
      <c r="J77" s="134"/>
      <c r="K77" s="134"/>
    </row>
    <row r="78" spans="1:12" ht="20.8" customHeight="1">
      <c r="A78" s="126" t="s">
        <v>147</v>
      </c>
      <c r="B78" s="127" t="s">
        <v>285</v>
      </c>
      <c r="C78" s="127" t="s">
        <v>285</v>
      </c>
      <c r="D78" s="127" t="s">
        <v>285</v>
      </c>
      <c r="E78" s="129">
        <v>8</v>
      </c>
      <c r="F78" s="129">
        <v>7</v>
      </c>
      <c r="G78" s="129">
        <v>6</v>
      </c>
      <c r="H78" s="129">
        <v>5</v>
      </c>
      <c r="I78" s="134"/>
      <c r="J78" s="138"/>
      <c r="K78" s="138"/>
    </row>
    <row r="79" spans="1:12" ht="20.8" customHeight="1">
      <c r="A79" s="151" t="s">
        <v>328</v>
      </c>
      <c r="B79" s="127" t="s">
        <v>285</v>
      </c>
      <c r="C79" s="127" t="s">
        <v>285</v>
      </c>
      <c r="D79" s="127" t="s">
        <v>285</v>
      </c>
      <c r="E79" s="127" t="s">
        <v>285</v>
      </c>
      <c r="F79" s="127" t="s">
        <v>285</v>
      </c>
      <c r="G79" s="127" t="s">
        <v>285</v>
      </c>
      <c r="H79" s="127" t="s">
        <v>285</v>
      </c>
      <c r="I79" s="134"/>
      <c r="J79" s="138"/>
      <c r="K79" s="138"/>
    </row>
    <row r="80" spans="1:12" ht="20.8" customHeight="1">
      <c r="A80" s="126" t="s">
        <v>148</v>
      </c>
      <c r="B80" s="127" t="s">
        <v>285</v>
      </c>
      <c r="C80" s="127" t="s">
        <v>285</v>
      </c>
      <c r="D80" s="128">
        <v>9</v>
      </c>
      <c r="E80" s="128">
        <v>7</v>
      </c>
      <c r="F80" s="128">
        <v>6</v>
      </c>
      <c r="G80" s="127" t="s">
        <v>285</v>
      </c>
      <c r="H80" s="127" t="s">
        <v>285</v>
      </c>
      <c r="I80" s="134"/>
    </row>
    <row r="81" spans="1:9" ht="20.8" customHeight="1">
      <c r="A81" s="126" t="s">
        <v>149</v>
      </c>
      <c r="B81" s="127" t="s">
        <v>285</v>
      </c>
      <c r="C81" s="128">
        <v>9</v>
      </c>
      <c r="D81" s="128">
        <v>7</v>
      </c>
      <c r="E81" s="128">
        <v>6</v>
      </c>
      <c r="F81" s="127" t="s">
        <v>285</v>
      </c>
      <c r="G81" s="127" t="s">
        <v>285</v>
      </c>
      <c r="H81" s="127" t="s">
        <v>285</v>
      </c>
      <c r="I81" s="134"/>
    </row>
    <row r="82" spans="1:9" ht="20.05" customHeight="1">
      <c r="A82" s="126" t="s">
        <v>329</v>
      </c>
      <c r="B82" s="129">
        <v>7</v>
      </c>
      <c r="C82" s="129">
        <v>6</v>
      </c>
      <c r="D82" s="129">
        <v>5</v>
      </c>
      <c r="E82" s="127" t="s">
        <v>285</v>
      </c>
      <c r="F82" s="127" t="s">
        <v>285</v>
      </c>
      <c r="G82" s="127" t="s">
        <v>285</v>
      </c>
      <c r="H82" s="127" t="s">
        <v>285</v>
      </c>
      <c r="I82" s="174"/>
    </row>
    <row r="83" spans="1:9" ht="20.05" customHeight="1">
      <c r="A83" s="172"/>
      <c r="B83" s="370" t="s">
        <v>330</v>
      </c>
      <c r="C83" s="371"/>
      <c r="D83" s="371"/>
      <c r="E83" s="371"/>
      <c r="F83" s="371"/>
      <c r="G83" s="371"/>
      <c r="H83" s="372"/>
    </row>
    <row r="84" spans="1:9" ht="20.05" customHeight="1">
      <c r="A84" s="148" t="s">
        <v>331</v>
      </c>
      <c r="B84" s="127" t="s">
        <v>285</v>
      </c>
      <c r="C84" s="127" t="s">
        <v>285</v>
      </c>
      <c r="D84" s="127" t="s">
        <v>285</v>
      </c>
      <c r="E84" s="127" t="s">
        <v>285</v>
      </c>
      <c r="F84" s="127" t="s">
        <v>285</v>
      </c>
      <c r="G84" s="127" t="s">
        <v>285</v>
      </c>
      <c r="H84" s="129">
        <v>10</v>
      </c>
    </row>
    <row r="85" spans="1:9" ht="20.05" customHeight="1">
      <c r="A85" s="148" t="s">
        <v>237</v>
      </c>
      <c r="B85" s="127" t="s">
        <v>285</v>
      </c>
      <c r="C85" s="127" t="s">
        <v>285</v>
      </c>
      <c r="D85" s="127" t="s">
        <v>285</v>
      </c>
      <c r="E85" s="127" t="s">
        <v>285</v>
      </c>
      <c r="F85" s="127" t="s">
        <v>285</v>
      </c>
      <c r="G85" s="128">
        <v>10</v>
      </c>
      <c r="H85" s="129">
        <v>9</v>
      </c>
    </row>
    <row r="86" spans="1:9" ht="20.05" customHeight="1">
      <c r="A86" s="130" t="s">
        <v>332</v>
      </c>
      <c r="B86" s="127" t="s">
        <v>285</v>
      </c>
      <c r="C86" s="127" t="s">
        <v>285</v>
      </c>
      <c r="D86" s="127" t="s">
        <v>285</v>
      </c>
      <c r="E86" s="127" t="s">
        <v>285</v>
      </c>
      <c r="F86" s="127" t="s">
        <v>285</v>
      </c>
      <c r="G86" s="128">
        <v>10</v>
      </c>
      <c r="H86" s="128">
        <v>9</v>
      </c>
    </row>
    <row r="87" spans="1:9" ht="20.05" customHeight="1">
      <c r="A87" s="148" t="s">
        <v>333</v>
      </c>
      <c r="B87" s="127" t="s">
        <v>285</v>
      </c>
      <c r="C87" s="127" t="s">
        <v>285</v>
      </c>
      <c r="D87" s="127" t="s">
        <v>285</v>
      </c>
      <c r="E87" s="127" t="s">
        <v>285</v>
      </c>
      <c r="F87" s="128">
        <v>10</v>
      </c>
      <c r="G87" s="128">
        <v>9</v>
      </c>
      <c r="H87" s="128">
        <v>8</v>
      </c>
    </row>
    <row r="88" spans="1:9" ht="20.05" customHeight="1">
      <c r="A88" s="148" t="s">
        <v>334</v>
      </c>
      <c r="B88" s="127" t="s">
        <v>285</v>
      </c>
      <c r="C88" s="127" t="s">
        <v>285</v>
      </c>
      <c r="D88" s="127" t="s">
        <v>285</v>
      </c>
      <c r="E88" s="127" t="s">
        <v>285</v>
      </c>
      <c r="F88" s="128">
        <v>9</v>
      </c>
      <c r="G88" s="128">
        <v>8</v>
      </c>
      <c r="H88" s="128">
        <v>7</v>
      </c>
    </row>
    <row r="89" spans="1:9" ht="20.05" customHeight="1">
      <c r="A89" s="148" t="s">
        <v>335</v>
      </c>
      <c r="B89" s="127" t="s">
        <v>285</v>
      </c>
      <c r="C89" s="127" t="s">
        <v>285</v>
      </c>
      <c r="D89" s="127" t="s">
        <v>285</v>
      </c>
      <c r="E89" s="127" t="s">
        <v>285</v>
      </c>
      <c r="F89" s="128">
        <v>8</v>
      </c>
      <c r="G89" s="128">
        <v>7</v>
      </c>
      <c r="H89" s="128">
        <v>6</v>
      </c>
    </row>
    <row r="90" spans="1:9" ht="20.05" customHeight="1">
      <c r="A90" s="130" t="s">
        <v>150</v>
      </c>
      <c r="B90" s="127" t="s">
        <v>285</v>
      </c>
      <c r="C90" s="127" t="s">
        <v>285</v>
      </c>
      <c r="D90" s="128">
        <v>7</v>
      </c>
      <c r="E90" s="128">
        <v>6</v>
      </c>
      <c r="F90" s="128">
        <v>5</v>
      </c>
      <c r="G90" s="127" t="s">
        <v>285</v>
      </c>
      <c r="H90" s="127" t="s">
        <v>285</v>
      </c>
    </row>
    <row r="91" spans="1:9" ht="20.05" customHeight="1">
      <c r="A91" s="172"/>
      <c r="B91" s="370" t="s">
        <v>336</v>
      </c>
      <c r="C91" s="371"/>
      <c r="D91" s="371"/>
      <c r="E91" s="371"/>
      <c r="F91" s="371"/>
      <c r="G91" s="371"/>
      <c r="H91" s="372"/>
    </row>
    <row r="92" spans="1:9" ht="20.05" customHeight="1">
      <c r="A92" s="126" t="s">
        <v>151</v>
      </c>
      <c r="B92" s="127" t="s">
        <v>285</v>
      </c>
      <c r="C92" s="127" t="s">
        <v>285</v>
      </c>
      <c r="D92" s="127" t="s">
        <v>285</v>
      </c>
      <c r="E92" s="127" t="s">
        <v>285</v>
      </c>
      <c r="F92" s="127" t="s">
        <v>285</v>
      </c>
      <c r="G92" s="127" t="s">
        <v>285</v>
      </c>
      <c r="H92" s="129">
        <v>10</v>
      </c>
    </row>
    <row r="93" spans="1:9" ht="20.05" customHeight="1">
      <c r="A93" s="126" t="s">
        <v>152</v>
      </c>
      <c r="B93" s="127" t="s">
        <v>285</v>
      </c>
      <c r="C93" s="127" t="s">
        <v>285</v>
      </c>
      <c r="D93" s="127" t="s">
        <v>285</v>
      </c>
      <c r="E93" s="127" t="s">
        <v>285</v>
      </c>
      <c r="F93" s="127" t="s">
        <v>285</v>
      </c>
      <c r="G93" s="128">
        <v>10</v>
      </c>
      <c r="H93" s="131">
        <v>9</v>
      </c>
    </row>
    <row r="94" spans="1:9" ht="20.05" customHeight="1">
      <c r="A94" s="126" t="s">
        <v>153</v>
      </c>
      <c r="B94" s="127" t="s">
        <v>285</v>
      </c>
      <c r="C94" s="127" t="s">
        <v>285</v>
      </c>
      <c r="D94" s="127" t="s">
        <v>285</v>
      </c>
      <c r="E94" s="127" t="s">
        <v>285</v>
      </c>
      <c r="F94" s="128">
        <v>10</v>
      </c>
      <c r="G94" s="129">
        <v>9</v>
      </c>
      <c r="H94" s="129">
        <v>8</v>
      </c>
    </row>
    <row r="95" spans="1:9" ht="20.05" customHeight="1">
      <c r="A95" s="126" t="s">
        <v>154</v>
      </c>
      <c r="B95" s="127" t="s">
        <v>285</v>
      </c>
      <c r="C95" s="127" t="s">
        <v>285</v>
      </c>
      <c r="D95" s="127" t="s">
        <v>285</v>
      </c>
      <c r="E95" s="127" t="s">
        <v>285</v>
      </c>
      <c r="F95" s="128">
        <v>10</v>
      </c>
      <c r="G95" s="129">
        <v>9</v>
      </c>
      <c r="H95" s="129">
        <v>8</v>
      </c>
    </row>
    <row r="96" spans="1:9" ht="20.05" customHeight="1">
      <c r="A96" s="126" t="s">
        <v>155</v>
      </c>
      <c r="B96" s="127" t="s">
        <v>285</v>
      </c>
      <c r="C96" s="127" t="s">
        <v>285</v>
      </c>
      <c r="D96" s="127" t="s">
        <v>285</v>
      </c>
      <c r="E96" s="127" t="s">
        <v>285</v>
      </c>
      <c r="F96" s="129">
        <v>9</v>
      </c>
      <c r="G96" s="129">
        <v>8</v>
      </c>
      <c r="H96" s="129">
        <v>7</v>
      </c>
    </row>
    <row r="97" spans="1:8" ht="20.05" customHeight="1">
      <c r="A97" s="126" t="s">
        <v>156</v>
      </c>
      <c r="B97" s="127" t="s">
        <v>285</v>
      </c>
      <c r="C97" s="127" t="s">
        <v>285</v>
      </c>
      <c r="D97" s="127" t="s">
        <v>285</v>
      </c>
      <c r="E97" s="127" t="s">
        <v>285</v>
      </c>
      <c r="F97" s="129">
        <v>9</v>
      </c>
      <c r="G97" s="129">
        <v>8</v>
      </c>
      <c r="H97" s="129">
        <v>7</v>
      </c>
    </row>
    <row r="98" spans="1:8" ht="20.05" customHeight="1">
      <c r="A98" s="126" t="s">
        <v>157</v>
      </c>
      <c r="B98" s="127" t="s">
        <v>285</v>
      </c>
      <c r="C98" s="127" t="s">
        <v>285</v>
      </c>
      <c r="D98" s="127" t="s">
        <v>285</v>
      </c>
      <c r="E98" s="129">
        <v>7</v>
      </c>
      <c r="F98" s="129">
        <v>6</v>
      </c>
      <c r="G98" s="129">
        <v>5</v>
      </c>
      <c r="H98" s="127" t="s">
        <v>285</v>
      </c>
    </row>
    <row r="99" spans="1:8" ht="20.05" customHeight="1">
      <c r="A99" s="130" t="s">
        <v>337</v>
      </c>
      <c r="B99" s="127" t="s">
        <v>285</v>
      </c>
      <c r="C99" s="127" t="s">
        <v>285</v>
      </c>
      <c r="D99" s="128">
        <v>7</v>
      </c>
      <c r="E99" s="128">
        <v>6</v>
      </c>
      <c r="F99" s="128">
        <v>4</v>
      </c>
      <c r="G99" s="127" t="s">
        <v>285</v>
      </c>
      <c r="H99" s="127" t="s">
        <v>285</v>
      </c>
    </row>
    <row r="100" spans="1:8" ht="20.05" customHeight="1">
      <c r="A100" s="126" t="s">
        <v>158</v>
      </c>
      <c r="B100" s="127" t="s">
        <v>285</v>
      </c>
      <c r="C100" s="129">
        <v>7</v>
      </c>
      <c r="D100" s="129">
        <v>6</v>
      </c>
      <c r="E100" s="129">
        <v>5</v>
      </c>
      <c r="F100" s="127" t="s">
        <v>285</v>
      </c>
      <c r="G100" s="127" t="s">
        <v>285</v>
      </c>
      <c r="H100" s="127" t="s">
        <v>285</v>
      </c>
    </row>
    <row r="101" spans="1:8" ht="20.05" customHeight="1">
      <c r="A101" s="126" t="s">
        <v>159</v>
      </c>
      <c r="B101" s="129">
        <v>9</v>
      </c>
      <c r="C101" s="129">
        <v>6</v>
      </c>
      <c r="D101" s="129">
        <v>5</v>
      </c>
      <c r="E101" s="127" t="s">
        <v>285</v>
      </c>
      <c r="F101" s="127" t="s">
        <v>285</v>
      </c>
      <c r="G101" s="127" t="s">
        <v>285</v>
      </c>
      <c r="H101" s="127" t="s">
        <v>285</v>
      </c>
    </row>
    <row r="102" spans="1:8" ht="20.05" customHeight="1">
      <c r="A102" s="172"/>
      <c r="B102" s="370" t="s">
        <v>338</v>
      </c>
      <c r="C102" s="371"/>
      <c r="D102" s="371"/>
      <c r="E102" s="371"/>
      <c r="F102" s="371"/>
      <c r="G102" s="371"/>
      <c r="H102" s="372"/>
    </row>
    <row r="103" spans="1:8" ht="20.05" customHeight="1">
      <c r="A103" s="146" t="s">
        <v>339</v>
      </c>
      <c r="B103" s="127" t="s">
        <v>285</v>
      </c>
      <c r="C103" s="127" t="s">
        <v>285</v>
      </c>
      <c r="D103" s="128">
        <v>9</v>
      </c>
      <c r="E103" s="128">
        <v>8</v>
      </c>
      <c r="F103" s="128">
        <v>7</v>
      </c>
      <c r="G103" s="128">
        <v>6</v>
      </c>
      <c r="H103" s="128">
        <v>5</v>
      </c>
    </row>
    <row r="104" spans="1:8" ht="20.05" customHeight="1">
      <c r="A104" s="172"/>
      <c r="B104" s="370" t="s">
        <v>340</v>
      </c>
      <c r="C104" s="371"/>
      <c r="D104" s="371"/>
      <c r="E104" s="371"/>
      <c r="F104" s="371"/>
      <c r="G104" s="371"/>
      <c r="H104" s="372"/>
    </row>
    <row r="105" spans="1:8" ht="20.05" customHeight="1">
      <c r="A105" s="126" t="s">
        <v>161</v>
      </c>
      <c r="B105" s="127" t="s">
        <v>285</v>
      </c>
      <c r="C105" s="127" t="s">
        <v>285</v>
      </c>
      <c r="D105" s="127" t="s">
        <v>285</v>
      </c>
      <c r="E105" s="127" t="s">
        <v>285</v>
      </c>
      <c r="F105" s="127" t="s">
        <v>285</v>
      </c>
      <c r="G105" s="129">
        <v>10</v>
      </c>
      <c r="H105" s="129">
        <v>9</v>
      </c>
    </row>
    <row r="106" spans="1:8" ht="20.05" customHeight="1">
      <c r="A106" s="126" t="s">
        <v>341</v>
      </c>
      <c r="B106" s="127" t="s">
        <v>285</v>
      </c>
      <c r="C106" s="127" t="s">
        <v>285</v>
      </c>
      <c r="D106" s="127" t="s">
        <v>285</v>
      </c>
      <c r="E106" s="127" t="s">
        <v>285</v>
      </c>
      <c r="F106" s="129">
        <v>10</v>
      </c>
      <c r="G106" s="129">
        <v>9</v>
      </c>
      <c r="H106" s="129">
        <v>8</v>
      </c>
    </row>
    <row r="107" spans="1:8" ht="20.05" customHeight="1">
      <c r="A107" s="126" t="s">
        <v>162</v>
      </c>
      <c r="B107" s="127" t="s">
        <v>285</v>
      </c>
      <c r="C107" s="127" t="s">
        <v>285</v>
      </c>
      <c r="D107" s="127" t="s">
        <v>285</v>
      </c>
      <c r="E107" s="127" t="s">
        <v>285</v>
      </c>
      <c r="F107" s="129">
        <v>10</v>
      </c>
      <c r="G107" s="129">
        <v>9</v>
      </c>
      <c r="H107" s="129">
        <v>8</v>
      </c>
    </row>
    <row r="108" spans="1:8" ht="20.05" customHeight="1">
      <c r="A108" s="126" t="s">
        <v>163</v>
      </c>
      <c r="B108" s="127" t="s">
        <v>285</v>
      </c>
      <c r="C108" s="127" t="s">
        <v>285</v>
      </c>
      <c r="D108" s="127" t="s">
        <v>285</v>
      </c>
      <c r="E108" s="127" t="s">
        <v>285</v>
      </c>
      <c r="F108" s="129">
        <v>9</v>
      </c>
      <c r="G108" s="129">
        <v>8</v>
      </c>
      <c r="H108" s="129">
        <v>7</v>
      </c>
    </row>
    <row r="109" spans="1:8" ht="20.05" customHeight="1">
      <c r="A109" s="126" t="s">
        <v>160</v>
      </c>
      <c r="B109" s="127" t="s">
        <v>285</v>
      </c>
      <c r="C109" s="127" t="s">
        <v>285</v>
      </c>
      <c r="D109" s="129">
        <v>10</v>
      </c>
      <c r="E109" s="129">
        <v>9</v>
      </c>
      <c r="F109" s="129">
        <v>8</v>
      </c>
      <c r="G109" s="129">
        <v>7</v>
      </c>
      <c r="H109" s="129">
        <v>6</v>
      </c>
    </row>
    <row r="110" spans="1:8" ht="20.05" customHeight="1">
      <c r="A110" s="130" t="s">
        <v>342</v>
      </c>
      <c r="B110" s="127" t="s">
        <v>285</v>
      </c>
      <c r="C110" s="127" t="s">
        <v>285</v>
      </c>
      <c r="D110" s="128">
        <v>8</v>
      </c>
      <c r="E110" s="128">
        <v>7</v>
      </c>
      <c r="F110" s="128">
        <v>6</v>
      </c>
      <c r="G110" s="128">
        <v>5</v>
      </c>
      <c r="H110" s="128">
        <v>4</v>
      </c>
    </row>
  </sheetData>
  <sheetProtection algorithmName="SHA-512" hashValue="wZs6//MicmYzzF+k+MkrXOiOnJH0AAg54J15YIe4PFToxvL+uYEcjn2IGzqZt6lY4k5+nNeI2DrMW0lCO+FogA==" saltValue="fkdjQt0BEcRLtXeB53vJjw==" spinCount="100000" sheet="1" objects="1" scenarios="1"/>
  <mergeCells count="20">
    <mergeCell ref="E2:G2"/>
    <mergeCell ref="J4:K4"/>
    <mergeCell ref="J12:K12"/>
    <mergeCell ref="J25:K25"/>
    <mergeCell ref="J5:K5"/>
    <mergeCell ref="J17:K17"/>
    <mergeCell ref="A4:H4"/>
    <mergeCell ref="B16:H16"/>
    <mergeCell ref="B6:H6"/>
    <mergeCell ref="B60:H60"/>
    <mergeCell ref="B53:H53"/>
    <mergeCell ref="B49:H49"/>
    <mergeCell ref="B30:H30"/>
    <mergeCell ref="B44:H44"/>
    <mergeCell ref="B40:H40"/>
    <mergeCell ref="B91:H91"/>
    <mergeCell ref="B102:H102"/>
    <mergeCell ref="B104:H104"/>
    <mergeCell ref="B75:H75"/>
    <mergeCell ref="B83:H83"/>
  </mergeCells>
  <conditionalFormatting sqref="A103">
    <cfRule type="cellIs" dxfId="0" priority="1" operator="equal">
      <formula>0</formula>
    </cfRule>
  </conditionalFormatting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showGridLines="0" topLeftCell="A18" workbookViewId="0">
      <selection activeCell="D36" sqref="D36"/>
    </sheetView>
  </sheetViews>
  <sheetFormatPr baseColWidth="10" defaultColWidth="10.921875" defaultRowHeight="12.75" customHeight="1"/>
  <cols>
    <col min="1" max="3" width="20.53515625" style="1" customWidth="1"/>
    <col min="4" max="4" width="10.921875" style="1" customWidth="1"/>
    <col min="5" max="16384" width="10.921875" style="1"/>
  </cols>
  <sheetData>
    <row r="1" spans="1:4" ht="14.9" customHeight="1">
      <c r="A1" s="5"/>
      <c r="B1" s="5"/>
      <c r="C1" s="5"/>
      <c r="D1" s="2"/>
    </row>
    <row r="2" spans="1:4" ht="14.9" customHeight="1">
      <c r="A2" s="4"/>
      <c r="B2" s="6"/>
      <c r="C2" s="6"/>
      <c r="D2" s="2"/>
    </row>
    <row r="3" spans="1:4" ht="30" customHeight="1">
      <c r="A3" s="389" t="s">
        <v>164</v>
      </c>
      <c r="B3" s="390"/>
      <c r="C3" s="7" t="s">
        <v>165</v>
      </c>
      <c r="D3" s="7" t="s">
        <v>205</v>
      </c>
    </row>
    <row r="4" spans="1:4" ht="30" customHeight="1">
      <c r="A4" s="391" t="s">
        <v>227</v>
      </c>
      <c r="B4" s="9" t="s">
        <v>229</v>
      </c>
      <c r="C4" s="7" t="s">
        <v>76</v>
      </c>
      <c r="D4" s="8">
        <v>2</v>
      </c>
    </row>
    <row r="5" spans="1:4" ht="30" customHeight="1">
      <c r="A5" s="392"/>
      <c r="B5" s="9" t="s">
        <v>230</v>
      </c>
      <c r="C5" s="7" t="s">
        <v>76</v>
      </c>
      <c r="D5" s="8">
        <v>2</v>
      </c>
    </row>
    <row r="6" spans="1:4" ht="30" customHeight="1">
      <c r="A6" s="392"/>
      <c r="B6" s="9" t="s">
        <v>231</v>
      </c>
      <c r="C6" s="7" t="s">
        <v>76</v>
      </c>
      <c r="D6" s="8">
        <v>2</v>
      </c>
    </row>
    <row r="7" spans="1:4" ht="30" customHeight="1">
      <c r="A7" s="393"/>
      <c r="B7" s="9" t="s">
        <v>228</v>
      </c>
      <c r="C7" s="8">
        <v>1</v>
      </c>
      <c r="D7" s="8">
        <v>3</v>
      </c>
    </row>
    <row r="8" spans="1:4" ht="30" customHeight="1">
      <c r="A8" s="3" t="s">
        <v>166</v>
      </c>
      <c r="B8" s="7" t="s">
        <v>167</v>
      </c>
      <c r="C8" s="8">
        <v>1</v>
      </c>
      <c r="D8" s="8">
        <v>3</v>
      </c>
    </row>
    <row r="9" spans="1:4" ht="30" customHeight="1">
      <c r="A9" s="387" t="s">
        <v>168</v>
      </c>
      <c r="B9" s="7" t="s">
        <v>169</v>
      </c>
      <c r="C9" s="8">
        <v>1</v>
      </c>
      <c r="D9" s="8">
        <v>3</v>
      </c>
    </row>
    <row r="10" spans="1:4" ht="30" customHeight="1">
      <c r="A10" s="388"/>
      <c r="B10" s="7" t="s">
        <v>170</v>
      </c>
      <c r="C10" s="8">
        <v>2</v>
      </c>
      <c r="D10" s="8">
        <v>4</v>
      </c>
    </row>
    <row r="11" spans="1:4" ht="30" customHeight="1">
      <c r="A11" s="388"/>
      <c r="B11" s="7" t="s">
        <v>171</v>
      </c>
      <c r="C11" s="8">
        <v>3</v>
      </c>
      <c r="D11" s="8">
        <v>5</v>
      </c>
    </row>
    <row r="12" spans="1:4" ht="30" customHeight="1">
      <c r="A12" s="387" t="s">
        <v>172</v>
      </c>
      <c r="B12" s="7" t="s">
        <v>173</v>
      </c>
      <c r="C12" s="8">
        <v>1</v>
      </c>
      <c r="D12" s="8">
        <v>2</v>
      </c>
    </row>
    <row r="13" spans="1:4" ht="30" customHeight="1">
      <c r="A13" s="388"/>
      <c r="B13" s="7" t="s">
        <v>174</v>
      </c>
      <c r="C13" s="8">
        <v>2</v>
      </c>
      <c r="D13" s="8">
        <v>4</v>
      </c>
    </row>
    <row r="14" spans="1:4" ht="30" customHeight="1">
      <c r="A14" s="388"/>
      <c r="B14" s="7" t="s">
        <v>175</v>
      </c>
      <c r="C14" s="8">
        <v>3</v>
      </c>
      <c r="D14" s="8">
        <v>5</v>
      </c>
    </row>
    <row r="15" spans="1:4" ht="30" customHeight="1">
      <c r="A15" s="388"/>
      <c r="B15" s="7" t="s">
        <v>176</v>
      </c>
      <c r="C15" s="8">
        <v>4</v>
      </c>
      <c r="D15" s="8">
        <v>6</v>
      </c>
    </row>
    <row r="16" spans="1:4" ht="30" customHeight="1">
      <c r="A16" s="387" t="s">
        <v>177</v>
      </c>
      <c r="B16" s="7" t="s">
        <v>178</v>
      </c>
      <c r="C16" s="8">
        <v>2</v>
      </c>
      <c r="D16" s="8">
        <v>4</v>
      </c>
    </row>
    <row r="17" spans="1:4" ht="30" customHeight="1">
      <c r="A17" s="388"/>
      <c r="B17" s="7" t="s">
        <v>179</v>
      </c>
      <c r="C17" s="8">
        <v>3</v>
      </c>
      <c r="D17" s="8">
        <v>5</v>
      </c>
    </row>
    <row r="18" spans="1:4" ht="30" customHeight="1">
      <c r="A18" s="388"/>
      <c r="B18" s="7" t="s">
        <v>180</v>
      </c>
      <c r="C18" s="8">
        <v>4</v>
      </c>
      <c r="D18" s="8">
        <v>6</v>
      </c>
    </row>
    <row r="19" spans="1:4" ht="30" customHeight="1">
      <c r="A19" s="388"/>
      <c r="B19" s="7" t="s">
        <v>181</v>
      </c>
      <c r="C19" s="8">
        <v>5</v>
      </c>
      <c r="D19" s="8">
        <v>7</v>
      </c>
    </row>
    <row r="20" spans="1:4" ht="30" customHeight="1">
      <c r="A20" s="387" t="s">
        <v>182</v>
      </c>
      <c r="B20" s="7" t="s">
        <v>183</v>
      </c>
      <c r="C20" s="8">
        <v>2</v>
      </c>
      <c r="D20" s="8">
        <v>4</v>
      </c>
    </row>
    <row r="21" spans="1:4" ht="30" customHeight="1">
      <c r="A21" s="388"/>
      <c r="B21" s="7" t="s">
        <v>184</v>
      </c>
      <c r="C21" s="8">
        <v>3</v>
      </c>
      <c r="D21" s="8">
        <v>5</v>
      </c>
    </row>
    <row r="22" spans="1:4" ht="30" customHeight="1">
      <c r="A22" s="388"/>
      <c r="B22" s="7" t="s">
        <v>185</v>
      </c>
      <c r="C22" s="8">
        <v>4</v>
      </c>
      <c r="D22" s="8">
        <v>6</v>
      </c>
    </row>
    <row r="23" spans="1:4" ht="30" customHeight="1">
      <c r="A23" s="387" t="s">
        <v>186</v>
      </c>
      <c r="B23" s="7" t="s">
        <v>187</v>
      </c>
      <c r="C23" s="8">
        <v>3</v>
      </c>
      <c r="D23" s="8">
        <v>5</v>
      </c>
    </row>
    <row r="24" spans="1:4" ht="30" customHeight="1">
      <c r="A24" s="388"/>
      <c r="B24" s="7" t="s">
        <v>188</v>
      </c>
      <c r="C24" s="8">
        <v>4</v>
      </c>
      <c r="D24" s="8">
        <v>6</v>
      </c>
    </row>
    <row r="25" spans="1:4" ht="30" customHeight="1">
      <c r="A25" s="387" t="s">
        <v>189</v>
      </c>
      <c r="B25" s="7" t="s">
        <v>190</v>
      </c>
      <c r="C25" s="8">
        <v>5</v>
      </c>
      <c r="D25" s="8">
        <v>7</v>
      </c>
    </row>
    <row r="26" spans="1:4" ht="30" customHeight="1">
      <c r="A26" s="388"/>
      <c r="B26" s="7" t="s">
        <v>191</v>
      </c>
      <c r="C26" s="8">
        <v>6</v>
      </c>
      <c r="D26" s="8">
        <v>8</v>
      </c>
    </row>
    <row r="27" spans="1:4" ht="30" customHeight="1">
      <c r="A27" s="387" t="s">
        <v>192</v>
      </c>
      <c r="B27" s="7" t="s">
        <v>193</v>
      </c>
      <c r="C27" s="8">
        <v>2</v>
      </c>
      <c r="D27" s="8">
        <v>4</v>
      </c>
    </row>
    <row r="28" spans="1:4" ht="30" customHeight="1">
      <c r="A28" s="388"/>
      <c r="B28" s="7" t="s">
        <v>194</v>
      </c>
      <c r="C28" s="8">
        <v>3</v>
      </c>
      <c r="D28" s="8">
        <v>3</v>
      </c>
    </row>
    <row r="29" spans="1:4" ht="30" customHeight="1">
      <c r="A29" s="388"/>
      <c r="B29" s="7" t="s">
        <v>195</v>
      </c>
      <c r="C29" s="8">
        <v>4</v>
      </c>
      <c r="D29" s="8">
        <v>6</v>
      </c>
    </row>
    <row r="30" spans="1:4" ht="30" customHeight="1">
      <c r="A30" s="388"/>
      <c r="B30" s="7" t="s">
        <v>196</v>
      </c>
      <c r="C30" s="8">
        <v>5</v>
      </c>
      <c r="D30" s="8">
        <v>7</v>
      </c>
    </row>
    <row r="31" spans="1:4" ht="30" customHeight="1">
      <c r="A31" s="388"/>
      <c r="B31" s="7" t="s">
        <v>197</v>
      </c>
      <c r="C31" s="8">
        <v>6</v>
      </c>
      <c r="D31" s="8">
        <v>8</v>
      </c>
    </row>
    <row r="32" spans="1:4" ht="30" customHeight="1">
      <c r="A32" s="387" t="s">
        <v>198</v>
      </c>
      <c r="B32" s="7" t="s">
        <v>199</v>
      </c>
      <c r="C32" s="8">
        <v>4</v>
      </c>
      <c r="D32" s="8">
        <v>6</v>
      </c>
    </row>
    <row r="33" spans="1:4" ht="30" customHeight="1">
      <c r="A33" s="388"/>
      <c r="B33" s="7" t="s">
        <v>200</v>
      </c>
      <c r="C33" s="8">
        <v>5</v>
      </c>
      <c r="D33" s="8">
        <v>7</v>
      </c>
    </row>
    <row r="34" spans="1:4" ht="30" customHeight="1">
      <c r="A34" s="388"/>
      <c r="B34" s="7" t="s">
        <v>201</v>
      </c>
      <c r="C34" s="8">
        <v>6</v>
      </c>
      <c r="D34" s="8">
        <v>8</v>
      </c>
    </row>
    <row r="35" spans="1:4" ht="30" customHeight="1">
      <c r="A35" s="3" t="s">
        <v>202</v>
      </c>
      <c r="B35" s="7" t="s">
        <v>203</v>
      </c>
      <c r="C35" s="8">
        <v>4</v>
      </c>
      <c r="D35" s="8">
        <v>6</v>
      </c>
    </row>
  </sheetData>
  <sheetProtection algorithmName="SHA-512" hashValue="1FjEPoH7UXrUB62480Iiv1zpxaCGNZptjZdQ3ccIwVHjNYFDD0stBpoS+6d+Z5RLdX1s8HE7gtr4UG4EWVonRQ==" saltValue="neAtBYI1LHAAVvrsGkcmDw==" spinCount="100000" sheet="1" objects="1" scenarios="1"/>
  <mergeCells count="10">
    <mergeCell ref="A27:A31"/>
    <mergeCell ref="A32:A34"/>
    <mergeCell ref="A3:B3"/>
    <mergeCell ref="A9:A11"/>
    <mergeCell ref="A12:A15"/>
    <mergeCell ref="A16:A19"/>
    <mergeCell ref="A20:A22"/>
    <mergeCell ref="A23:A24"/>
    <mergeCell ref="A25:A26"/>
    <mergeCell ref="A4:A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FAP INDIV</vt:lpstr>
      <vt:lpstr>BASE DONNEES LANCERS</vt:lpstr>
      <vt:lpstr>BASE DONNEES ROULERS</vt:lpstr>
      <vt:lpstr>Catégories</vt:lpstr>
      <vt:lpstr>'FAP INDIV'!Zone_d_impression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EXT28300</dc:creator>
  <cp:lastModifiedBy>Joffrey Neumann</cp:lastModifiedBy>
  <cp:lastPrinted>2025-11-01T12:00:46Z</cp:lastPrinted>
  <dcterms:created xsi:type="dcterms:W3CDTF">2021-10-19T14:57:23Z</dcterms:created>
  <dcterms:modified xsi:type="dcterms:W3CDTF">2026-01-03T18:59:29Z</dcterms:modified>
</cp:coreProperties>
</file>