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ertechamberienne-my.sharepoint.com/personal/mg_alerte-gentianes_fr/Documents/Bureau/Management/parkour/inscriptions 4 mai 2024/palmares FSCF/"/>
    </mc:Choice>
  </mc:AlternateContent>
  <xr:revisionPtr revIDLastSave="320" documentId="8_{8412C5FB-C1FB-41C9-BEDA-1AEF1CC0E8C3}" xr6:coauthVersionLast="47" xr6:coauthVersionMax="47" xr10:uidLastSave="{1E36F518-262C-4C61-9C18-CAAAAF9BE980}"/>
  <bookViews>
    <workbookView xWindow="-108" yWindow="-108" windowWidth="23256" windowHeight="12576" xr2:uid="{00000000-000D-0000-FFFF-FFFF00000000}"/>
  </bookViews>
  <sheets>
    <sheet name="speedrun 2010-2012" sheetId="2" r:id="rId1"/>
    <sheet name="freerun 2010-2012" sheetId="3" r:id="rId2"/>
    <sheet name="chat et souris 2010-201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F56" i="1"/>
  <c r="F55" i="1"/>
  <c r="F54" i="1"/>
  <c r="F53" i="1"/>
  <c r="F50" i="1"/>
  <c r="F49" i="1"/>
  <c r="F48" i="1"/>
  <c r="F47" i="1"/>
  <c r="F44" i="1"/>
  <c r="F43" i="1"/>
  <c r="F42" i="1"/>
  <c r="F41" i="1"/>
  <c r="F38" i="1"/>
  <c r="F37" i="1"/>
  <c r="F36" i="1"/>
  <c r="F35" i="1"/>
  <c r="F32" i="1"/>
  <c r="F31" i="1"/>
  <c r="F30" i="1"/>
  <c r="F29" i="1"/>
  <c r="F26" i="1"/>
  <c r="F25" i="1"/>
  <c r="F24" i="1"/>
  <c r="F23" i="1"/>
  <c r="F20" i="1"/>
  <c r="F19" i="1"/>
  <c r="F18" i="1"/>
  <c r="F17" i="1"/>
  <c r="F16" i="1"/>
  <c r="F13" i="1"/>
  <c r="F12" i="1"/>
  <c r="F11" i="1"/>
  <c r="F10" i="1"/>
  <c r="F9" i="1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11" i="3"/>
</calcChain>
</file>

<file path=xl/sharedStrings.xml><?xml version="1.0" encoding="utf-8"?>
<sst xmlns="http://schemas.openxmlformats.org/spreadsheetml/2006/main" count="436" uniqueCount="141">
  <si>
    <r>
      <rPr>
        <b/>
        <sz val="11"/>
        <rFont val="Calibri"/>
        <family val="2"/>
      </rPr>
      <t>2010-2012</t>
    </r>
  </si>
  <si>
    <r>
      <rPr>
        <b/>
        <sz val="11"/>
        <rFont val="Calibri"/>
        <family val="2"/>
      </rPr>
      <t>Poule A</t>
    </r>
  </si>
  <si>
    <r>
      <rPr>
        <b/>
        <sz val="11"/>
        <rFont val="Calibri"/>
        <family val="2"/>
      </rPr>
      <t>Dossard</t>
    </r>
  </si>
  <si>
    <r>
      <rPr>
        <b/>
        <sz val="11"/>
        <rFont val="Calibri"/>
        <family val="2"/>
      </rPr>
      <t>Nom</t>
    </r>
  </si>
  <si>
    <r>
      <rPr>
        <b/>
        <sz val="11"/>
        <rFont val="Calibri"/>
        <family val="2"/>
      </rPr>
      <t>Prénom</t>
    </r>
  </si>
  <si>
    <r>
      <rPr>
        <b/>
        <sz val="11"/>
        <rFont val="Calibri"/>
        <family val="2"/>
      </rPr>
      <t>Naissance</t>
    </r>
  </si>
  <si>
    <r>
      <rPr>
        <b/>
        <sz val="11"/>
        <rFont val="Calibri"/>
        <family val="2"/>
      </rPr>
      <t>Club</t>
    </r>
  </si>
  <si>
    <r>
      <rPr>
        <b/>
        <sz val="11"/>
        <rFont val="Calibri"/>
        <family val="2"/>
      </rPr>
      <t>Points</t>
    </r>
  </si>
  <si>
    <r>
      <rPr>
        <b/>
        <sz val="11"/>
        <rFont val="Calibri"/>
        <family val="2"/>
      </rPr>
      <t>Poule B</t>
    </r>
  </si>
  <si>
    <r>
      <rPr>
        <b/>
        <sz val="11"/>
        <rFont val="Calibri"/>
        <family val="2"/>
      </rPr>
      <t>Poule C</t>
    </r>
  </si>
  <si>
    <r>
      <rPr>
        <b/>
        <sz val="11"/>
        <rFont val="Calibri"/>
        <family val="2"/>
      </rPr>
      <t>Poule D</t>
    </r>
  </si>
  <si>
    <r>
      <rPr>
        <b/>
        <sz val="11"/>
        <rFont val="Calibri"/>
        <family val="2"/>
      </rPr>
      <t>Poule E</t>
    </r>
  </si>
  <si>
    <r>
      <rPr>
        <b/>
        <sz val="11"/>
        <rFont val="Calibri"/>
        <family val="2"/>
      </rPr>
      <t>Poule F</t>
    </r>
  </si>
  <si>
    <r>
      <rPr>
        <b/>
        <sz val="11"/>
        <rFont val="Calibri"/>
        <family val="2"/>
      </rPr>
      <t>Poule G</t>
    </r>
  </si>
  <si>
    <r>
      <rPr>
        <b/>
        <sz val="11"/>
        <rFont val="Calibri"/>
        <family val="2"/>
      </rPr>
      <t>Poule H</t>
    </r>
  </si>
  <si>
    <t>Rencontre Parkour 04/05/2024</t>
  </si>
  <si>
    <t>Poules 2010-2012</t>
  </si>
  <si>
    <t>Rang</t>
  </si>
  <si>
    <t>Numéro dossard</t>
  </si>
  <si>
    <t>Nom</t>
  </si>
  <si>
    <t>Prénom</t>
  </si>
  <si>
    <t>Naissance</t>
  </si>
  <si>
    <t>Club</t>
  </si>
  <si>
    <t>Temps</t>
  </si>
  <si>
    <t>Voiron</t>
  </si>
  <si>
    <t>Pointet</t>
  </si>
  <si>
    <t>Alerte Gentianes</t>
  </si>
  <si>
    <t>Saint Marcellin</t>
  </si>
  <si>
    <t>DEWIT VAN STYVENDAEL</t>
  </si>
  <si>
    <t>CLASSEMENT SPEEDRUN 2010-2012</t>
  </si>
  <si>
    <t>Coloma</t>
  </si>
  <si>
    <t>Thais</t>
  </si>
  <si>
    <t>Alerte G</t>
  </si>
  <si>
    <t>Sandoz</t>
  </si>
  <si>
    <t>Gabin</t>
  </si>
  <si>
    <t>Le Roux</t>
  </si>
  <si>
    <t>Eliott</t>
  </si>
  <si>
    <t>Collard</t>
  </si>
  <si>
    <t>Tim</t>
  </si>
  <si>
    <t>Casali</t>
  </si>
  <si>
    <t>Léo</t>
  </si>
  <si>
    <t>Bourgeois</t>
  </si>
  <si>
    <t>Matteo</t>
  </si>
  <si>
    <t>Montegut</t>
  </si>
  <si>
    <t>Leo</t>
  </si>
  <si>
    <t>Maglione Duny</t>
  </si>
  <si>
    <t>Livio</t>
  </si>
  <si>
    <t>UGM</t>
  </si>
  <si>
    <t>Rimajou</t>
  </si>
  <si>
    <t>Cortes</t>
  </si>
  <si>
    <t>Axel</t>
  </si>
  <si>
    <t>Ethan</t>
  </si>
  <si>
    <t>Barlet</t>
  </si>
  <si>
    <t>Dan</t>
  </si>
  <si>
    <t>Barillon</t>
  </si>
  <si>
    <t>Maël</t>
  </si>
  <si>
    <t>Jolhann</t>
  </si>
  <si>
    <t>Meguellati</t>
  </si>
  <si>
    <t>Idriss</t>
  </si>
  <si>
    <t>Delahouliere</t>
  </si>
  <si>
    <t>Nolan</t>
  </si>
  <si>
    <t>Lhousni</t>
  </si>
  <si>
    <t>Malik</t>
  </si>
  <si>
    <t>Saliner</t>
  </si>
  <si>
    <t>Oscar</t>
  </si>
  <si>
    <t>Demange</t>
  </si>
  <si>
    <t>Bennoit</t>
  </si>
  <si>
    <t>El Ouali</t>
  </si>
  <si>
    <t>Mohamed</t>
  </si>
  <si>
    <t>Clement de givry</t>
  </si>
  <si>
    <t>Titouan</t>
  </si>
  <si>
    <t>Gauthier</t>
  </si>
  <si>
    <t>Maxime</t>
  </si>
  <si>
    <t>Guinet</t>
  </si>
  <si>
    <t>Camille</t>
  </si>
  <si>
    <t>Maurin</t>
  </si>
  <si>
    <t>Francois-Alaise</t>
  </si>
  <si>
    <t>Lhamo</t>
  </si>
  <si>
    <t>Le dreo leveaux</t>
  </si>
  <si>
    <t>Yann</t>
  </si>
  <si>
    <t>MUSSET</t>
  </si>
  <si>
    <t>Costin</t>
  </si>
  <si>
    <t>Laffont de Vecchi</t>
  </si>
  <si>
    <t>Ivo</t>
  </si>
  <si>
    <t>FAURE MERCIER</t>
  </si>
  <si>
    <t>Killian</t>
  </si>
  <si>
    <t>Rupp</t>
  </si>
  <si>
    <t>Jeanne</t>
  </si>
  <si>
    <t>Boucher</t>
  </si>
  <si>
    <t>Chiara</t>
  </si>
  <si>
    <t>Camosso</t>
  </si>
  <si>
    <t>Loan</t>
  </si>
  <si>
    <t>Guiborel</t>
  </si>
  <si>
    <t>Faillettaz</t>
  </si>
  <si>
    <t>FAILLETTAZ</t>
  </si>
  <si>
    <t>Robin</t>
  </si>
  <si>
    <t>Dorian</t>
  </si>
  <si>
    <t>Excoffon</t>
  </si>
  <si>
    <t>Gervais</t>
  </si>
  <si>
    <t>Thibault</t>
  </si>
  <si>
    <t>Bossan</t>
  </si>
  <si>
    <t>Gaspard</t>
  </si>
  <si>
    <t>Sieyes</t>
  </si>
  <si>
    <t>Maxence</t>
  </si>
  <si>
    <t>Gros</t>
  </si>
  <si>
    <t>Emeric</t>
  </si>
  <si>
    <t>absent</t>
  </si>
  <si>
    <t>Musset</t>
  </si>
  <si>
    <t>Kylian</t>
  </si>
  <si>
    <t>Faure Mercier</t>
  </si>
  <si>
    <t>Kolotilin</t>
  </si>
  <si>
    <t>Kirill</t>
  </si>
  <si>
    <t>CLASSEMENT FREERUN 2010-2012</t>
  </si>
  <si>
    <t>Utilisation de l'espace</t>
  </si>
  <si>
    <t>Sécurité &amp; éxécution</t>
  </si>
  <si>
    <t>Fluidité &amp; connectivité</t>
  </si>
  <si>
    <t>Originalité</t>
  </si>
  <si>
    <t>Difficulté</t>
  </si>
  <si>
    <t>Note finale sur 25</t>
  </si>
  <si>
    <t>abs</t>
  </si>
  <si>
    <t>Laboucarie</t>
  </si>
  <si>
    <t>Emile</t>
  </si>
  <si>
    <t>Q</t>
  </si>
  <si>
    <t>Ilian</t>
  </si>
  <si>
    <t>Fondriest</t>
  </si>
  <si>
    <t>Eliot</t>
  </si>
  <si>
    <t>Ferreira Carvalho</t>
  </si>
  <si>
    <t>Duarte</t>
  </si>
  <si>
    <t>Quarts de finale</t>
  </si>
  <si>
    <t>Adversaire 1</t>
  </si>
  <si>
    <t>Adversaire 2</t>
  </si>
  <si>
    <t>Demi finale</t>
  </si>
  <si>
    <t>Finale 3e place</t>
  </si>
  <si>
    <t xml:space="preserve">Finale </t>
  </si>
  <si>
    <t>Dossard</t>
  </si>
  <si>
    <t>Date de naissance</t>
  </si>
  <si>
    <t>1er</t>
  </si>
  <si>
    <t>2e</t>
  </si>
  <si>
    <t>3e</t>
  </si>
  <si>
    <t>4e</t>
  </si>
  <si>
    <t>Classement final de l'épreuve du chat et de la souris - catégorie 2010-2012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</si>
</sst>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 wrapText="1" indent="2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top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top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 indent="2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 indent="2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8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/>
    </xf>
    <xf numFmtId="0" fontId="8" fillId="5" borderId="2" xfId="0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1</xdr:row>
      <xdr:rowOff>144780</xdr:rowOff>
    </xdr:from>
    <xdr:ext cx="1216593" cy="997561"/>
    <xdr:pic>
      <xdr:nvPicPr>
        <xdr:cNvPr id="2" name="image2.jpeg">
          <a:extLst>
            <a:ext uri="{FF2B5EF4-FFF2-40B4-BE49-F238E27FC236}">
              <a16:creationId xmlns:a16="http://schemas.microsoft.com/office/drawing/2014/main" id="{EEC22ABC-A7BF-4388-901A-445D04F87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312420"/>
          <a:ext cx="1216593" cy="997561"/>
        </a:xfrm>
        <a:prstGeom prst="rect">
          <a:avLst/>
        </a:prstGeom>
      </xdr:spPr>
    </xdr:pic>
    <xdr:clientData/>
  </xdr:oneCellAnchor>
  <xdr:oneCellAnchor>
    <xdr:from>
      <xdr:col>6</xdr:col>
      <xdr:colOff>60960</xdr:colOff>
      <xdr:row>2</xdr:row>
      <xdr:rowOff>152400</xdr:rowOff>
    </xdr:from>
    <xdr:ext cx="1272540" cy="609708"/>
    <xdr:pic>
      <xdr:nvPicPr>
        <xdr:cNvPr id="3" name="image1.jpeg">
          <a:extLst>
            <a:ext uri="{FF2B5EF4-FFF2-40B4-BE49-F238E27FC236}">
              <a16:creationId xmlns:a16="http://schemas.microsoft.com/office/drawing/2014/main" id="{D350B735-D246-4650-A5FF-64BF5236F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487680"/>
          <a:ext cx="1272540" cy="60970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1</xdr:row>
      <xdr:rowOff>144780</xdr:rowOff>
    </xdr:from>
    <xdr:ext cx="1216593" cy="997561"/>
    <xdr:pic>
      <xdr:nvPicPr>
        <xdr:cNvPr id="2" name="image2.jpeg">
          <a:extLst>
            <a:ext uri="{FF2B5EF4-FFF2-40B4-BE49-F238E27FC236}">
              <a16:creationId xmlns:a16="http://schemas.microsoft.com/office/drawing/2014/main" id="{07EB1B16-9C7E-41D5-9DF7-C51E16383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312420"/>
          <a:ext cx="1216593" cy="997561"/>
        </a:xfrm>
        <a:prstGeom prst="rect">
          <a:avLst/>
        </a:prstGeom>
      </xdr:spPr>
    </xdr:pic>
    <xdr:clientData/>
  </xdr:oneCellAnchor>
  <xdr:oneCellAnchor>
    <xdr:from>
      <xdr:col>6</xdr:col>
      <xdr:colOff>60960</xdr:colOff>
      <xdr:row>2</xdr:row>
      <xdr:rowOff>152400</xdr:rowOff>
    </xdr:from>
    <xdr:ext cx="1272540" cy="609708"/>
    <xdr:pic>
      <xdr:nvPicPr>
        <xdr:cNvPr id="3" name="image1.jpeg">
          <a:extLst>
            <a:ext uri="{FF2B5EF4-FFF2-40B4-BE49-F238E27FC236}">
              <a16:creationId xmlns:a16="http://schemas.microsoft.com/office/drawing/2014/main" id="{D0B2BB84-801D-4D86-A981-A85A99D5F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487680"/>
          <a:ext cx="1272540" cy="60970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982980</xdr:colOff>
      <xdr:row>0</xdr:row>
      <xdr:rowOff>213360</xdr:rowOff>
    </xdr:from>
    <xdr:ext cx="1272540" cy="609708"/>
    <xdr:pic>
      <xdr:nvPicPr>
        <xdr:cNvPr id="2" name="image1.jpeg">
          <a:extLst>
            <a:ext uri="{FF2B5EF4-FFF2-40B4-BE49-F238E27FC236}">
              <a16:creationId xmlns:a16="http://schemas.microsoft.com/office/drawing/2014/main" id="{733635A5-53AC-4464-8917-120B19643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209550"/>
          <a:ext cx="1272540" cy="609708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0</xdr:row>
      <xdr:rowOff>68580</xdr:rowOff>
    </xdr:from>
    <xdr:ext cx="1216593" cy="997561"/>
    <xdr:pic>
      <xdr:nvPicPr>
        <xdr:cNvPr id="3" name="image2.jpeg">
          <a:extLst>
            <a:ext uri="{FF2B5EF4-FFF2-40B4-BE49-F238E27FC236}">
              <a16:creationId xmlns:a16="http://schemas.microsoft.com/office/drawing/2014/main" id="{1FD7E1E6-7342-42C3-99DD-90C5B3B8F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6675"/>
          <a:ext cx="1216593" cy="9975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035F8-F480-470F-AD46-76BB1F54D83D}">
  <dimension ref="A5:H51"/>
  <sheetViews>
    <sheetView tabSelected="1" topLeftCell="A9" workbookViewId="0">
      <selection activeCell="E44" sqref="E44"/>
    </sheetView>
  </sheetViews>
  <sheetFormatPr baseColWidth="10" defaultRowHeight="13.2" x14ac:dyDescent="0.25"/>
  <cols>
    <col min="2" max="2" width="14.88671875" bestFit="1" customWidth="1"/>
    <col min="3" max="3" width="21.77734375" bestFit="1" customWidth="1"/>
    <col min="6" max="6" width="14.44140625" bestFit="1" customWidth="1"/>
  </cols>
  <sheetData>
    <row r="5" spans="1:8" ht="18" x14ac:dyDescent="0.25">
      <c r="C5" s="6" t="s">
        <v>15</v>
      </c>
      <c r="D5" s="6"/>
      <c r="E5" s="6"/>
      <c r="F5" s="6"/>
    </row>
    <row r="8" spans="1:8" ht="18" x14ac:dyDescent="0.35">
      <c r="C8" s="7" t="s">
        <v>29</v>
      </c>
      <c r="D8" s="7"/>
      <c r="E8" s="7"/>
      <c r="F8" s="7"/>
    </row>
    <row r="10" spans="1:8" ht="14.4" x14ac:dyDescent="0.3">
      <c r="A10" s="8" t="s">
        <v>17</v>
      </c>
      <c r="B10" s="9" t="s">
        <v>18</v>
      </c>
      <c r="C10" s="9" t="s">
        <v>19</v>
      </c>
      <c r="D10" s="9" t="s">
        <v>20</v>
      </c>
      <c r="E10" s="9" t="s">
        <v>21</v>
      </c>
      <c r="F10" s="9" t="s">
        <v>22</v>
      </c>
      <c r="G10" s="9" t="s">
        <v>23</v>
      </c>
      <c r="H10" s="16"/>
    </row>
    <row r="11" spans="1:8" ht="14.4" x14ac:dyDescent="0.3">
      <c r="A11" s="9">
        <v>1</v>
      </c>
      <c r="B11" s="20">
        <v>64</v>
      </c>
      <c r="C11" s="20" t="s">
        <v>30</v>
      </c>
      <c r="D11" s="20" t="s">
        <v>31</v>
      </c>
      <c r="E11" s="21">
        <v>40636</v>
      </c>
      <c r="F11" s="20" t="s">
        <v>26</v>
      </c>
      <c r="G11" s="22">
        <v>22.1</v>
      </c>
      <c r="H11" s="17"/>
    </row>
    <row r="12" spans="1:8" ht="14.4" x14ac:dyDescent="0.3">
      <c r="A12" s="9">
        <v>2</v>
      </c>
      <c r="B12" s="20">
        <v>71</v>
      </c>
      <c r="C12" s="20" t="s">
        <v>33</v>
      </c>
      <c r="D12" s="20" t="s">
        <v>34</v>
      </c>
      <c r="E12" s="21">
        <v>40785</v>
      </c>
      <c r="F12" s="20" t="s">
        <v>26</v>
      </c>
      <c r="G12" s="22">
        <v>22.59</v>
      </c>
      <c r="H12" s="17"/>
    </row>
    <row r="13" spans="1:8" ht="14.4" x14ac:dyDescent="0.3">
      <c r="A13" s="9">
        <v>3</v>
      </c>
      <c r="B13" s="20">
        <v>70</v>
      </c>
      <c r="C13" s="20" t="s">
        <v>35</v>
      </c>
      <c r="D13" s="20" t="s">
        <v>36</v>
      </c>
      <c r="E13" s="21">
        <v>40504</v>
      </c>
      <c r="F13" s="20" t="s">
        <v>26</v>
      </c>
      <c r="G13" s="22">
        <v>23.56</v>
      </c>
      <c r="H13" s="17"/>
    </row>
    <row r="14" spans="1:8" ht="14.4" x14ac:dyDescent="0.3">
      <c r="A14" s="9">
        <v>4</v>
      </c>
      <c r="B14" s="20">
        <v>40</v>
      </c>
      <c r="C14" s="20" t="s">
        <v>37</v>
      </c>
      <c r="D14" s="20" t="s">
        <v>38</v>
      </c>
      <c r="E14" s="21">
        <v>40482</v>
      </c>
      <c r="F14" s="20" t="s">
        <v>26</v>
      </c>
      <c r="G14" s="22">
        <v>25.7</v>
      </c>
      <c r="H14" s="17"/>
    </row>
    <row r="15" spans="1:8" ht="14.4" x14ac:dyDescent="0.3">
      <c r="A15" s="9">
        <v>5</v>
      </c>
      <c r="B15" s="20">
        <v>41</v>
      </c>
      <c r="C15" s="20" t="s">
        <v>39</v>
      </c>
      <c r="D15" s="20" t="s">
        <v>40</v>
      </c>
      <c r="E15" s="21">
        <v>40417</v>
      </c>
      <c r="F15" s="20" t="s">
        <v>26</v>
      </c>
      <c r="G15" s="22">
        <v>25.8</v>
      </c>
      <c r="H15" s="17"/>
    </row>
    <row r="16" spans="1:8" ht="14.4" x14ac:dyDescent="0.3">
      <c r="A16" s="9">
        <v>6</v>
      </c>
      <c r="B16" s="20">
        <v>56</v>
      </c>
      <c r="C16" s="20" t="s">
        <v>41</v>
      </c>
      <c r="D16" s="20" t="s">
        <v>42</v>
      </c>
      <c r="E16" s="21">
        <v>40520</v>
      </c>
      <c r="F16" s="20" t="s">
        <v>26</v>
      </c>
      <c r="G16" s="22">
        <v>26.96</v>
      </c>
      <c r="H16" s="17"/>
    </row>
    <row r="17" spans="1:8" ht="14.4" x14ac:dyDescent="0.3">
      <c r="A17" s="9">
        <v>7</v>
      </c>
      <c r="B17" s="20">
        <v>77</v>
      </c>
      <c r="C17" s="18" t="s">
        <v>43</v>
      </c>
      <c r="D17" s="18" t="s">
        <v>44</v>
      </c>
      <c r="E17" s="19">
        <v>40411</v>
      </c>
      <c r="F17" s="20" t="s">
        <v>24</v>
      </c>
      <c r="G17" s="22">
        <v>28.74</v>
      </c>
      <c r="H17" s="17"/>
    </row>
    <row r="18" spans="1:8" ht="14.4" x14ac:dyDescent="0.3">
      <c r="A18" s="9">
        <v>8</v>
      </c>
      <c r="B18" s="20">
        <v>72</v>
      </c>
      <c r="C18" s="20" t="s">
        <v>45</v>
      </c>
      <c r="D18" s="20" t="s">
        <v>46</v>
      </c>
      <c r="E18" s="21">
        <v>40686</v>
      </c>
      <c r="F18" s="20" t="s">
        <v>47</v>
      </c>
      <c r="G18" s="22">
        <v>29</v>
      </c>
      <c r="H18" s="17"/>
    </row>
    <row r="19" spans="1:8" ht="14.4" x14ac:dyDescent="0.3">
      <c r="A19" s="9">
        <v>9</v>
      </c>
      <c r="B19" s="20">
        <v>55</v>
      </c>
      <c r="C19" s="20" t="s">
        <v>48</v>
      </c>
      <c r="D19" s="20" t="s">
        <v>36</v>
      </c>
      <c r="E19" s="21">
        <v>40602</v>
      </c>
      <c r="F19" s="20" t="s">
        <v>26</v>
      </c>
      <c r="G19" s="22">
        <v>29.27</v>
      </c>
      <c r="H19" s="17"/>
    </row>
    <row r="20" spans="1:8" ht="14.4" x14ac:dyDescent="0.3">
      <c r="A20" s="9">
        <v>10</v>
      </c>
      <c r="B20" s="20">
        <v>39</v>
      </c>
      <c r="C20" s="20" t="s">
        <v>49</v>
      </c>
      <c r="D20" s="20" t="s">
        <v>50</v>
      </c>
      <c r="E20" s="21">
        <v>40477</v>
      </c>
      <c r="F20" s="20" t="s">
        <v>27</v>
      </c>
      <c r="G20" s="22">
        <v>29.8</v>
      </c>
      <c r="H20" s="17"/>
    </row>
    <row r="21" spans="1:8" ht="14.4" x14ac:dyDescent="0.3">
      <c r="A21" s="9">
        <v>11</v>
      </c>
      <c r="B21" s="20">
        <v>59</v>
      </c>
      <c r="C21" s="20" t="s">
        <v>25</v>
      </c>
      <c r="D21" s="20" t="s">
        <v>51</v>
      </c>
      <c r="E21" s="21">
        <v>40635</v>
      </c>
      <c r="F21" s="20" t="s">
        <v>26</v>
      </c>
      <c r="G21" s="22">
        <v>30.11</v>
      </c>
      <c r="H21" s="17"/>
    </row>
    <row r="22" spans="1:8" ht="14.4" x14ac:dyDescent="0.3">
      <c r="A22" s="9">
        <v>12</v>
      </c>
      <c r="B22" s="20">
        <v>42</v>
      </c>
      <c r="C22" s="20" t="s">
        <v>52</v>
      </c>
      <c r="D22" s="20" t="s">
        <v>53</v>
      </c>
      <c r="E22" s="21">
        <v>40473</v>
      </c>
      <c r="F22" s="20" t="s">
        <v>26</v>
      </c>
      <c r="G22" s="22">
        <v>30.69</v>
      </c>
      <c r="H22" s="17"/>
    </row>
    <row r="23" spans="1:8" ht="14.4" x14ac:dyDescent="0.3">
      <c r="A23" s="9">
        <v>13</v>
      </c>
      <c r="B23" s="20">
        <v>43</v>
      </c>
      <c r="C23" s="20" t="s">
        <v>54</v>
      </c>
      <c r="D23" s="20" t="s">
        <v>55</v>
      </c>
      <c r="E23" s="21">
        <v>40249</v>
      </c>
      <c r="F23" s="20" t="s">
        <v>26</v>
      </c>
      <c r="G23" s="22">
        <v>31.13</v>
      </c>
      <c r="H23" s="17"/>
    </row>
    <row r="24" spans="1:8" ht="14.4" x14ac:dyDescent="0.3">
      <c r="A24" s="9">
        <v>14</v>
      </c>
      <c r="B24" s="20">
        <v>62</v>
      </c>
      <c r="C24" s="23" t="s">
        <v>28</v>
      </c>
      <c r="D24" s="20" t="s">
        <v>56</v>
      </c>
      <c r="E24" s="21">
        <v>40632</v>
      </c>
      <c r="F24" s="20" t="s">
        <v>26</v>
      </c>
      <c r="G24" s="22">
        <v>31.23</v>
      </c>
      <c r="H24" s="17"/>
    </row>
    <row r="25" spans="1:8" ht="14.4" x14ac:dyDescent="0.3">
      <c r="A25" s="9">
        <v>15</v>
      </c>
      <c r="B25" s="20">
        <v>57</v>
      </c>
      <c r="C25" s="20" t="s">
        <v>57</v>
      </c>
      <c r="D25" s="20" t="s">
        <v>58</v>
      </c>
      <c r="E25" s="21">
        <v>40901</v>
      </c>
      <c r="F25" s="20" t="s">
        <v>26</v>
      </c>
      <c r="G25" s="22">
        <v>31.47</v>
      </c>
      <c r="H25" s="17"/>
    </row>
    <row r="26" spans="1:8" ht="14.4" x14ac:dyDescent="0.3">
      <c r="A26" s="9">
        <v>16</v>
      </c>
      <c r="B26" s="20">
        <v>50</v>
      </c>
      <c r="C26" s="20" t="s">
        <v>59</v>
      </c>
      <c r="D26" s="20" t="s">
        <v>60</v>
      </c>
      <c r="E26" s="21">
        <v>41160</v>
      </c>
      <c r="F26" s="20" t="s">
        <v>26</v>
      </c>
      <c r="G26" s="22">
        <v>31.7</v>
      </c>
      <c r="H26" s="17"/>
    </row>
    <row r="27" spans="1:8" ht="14.4" x14ac:dyDescent="0.3">
      <c r="A27" s="9">
        <v>17</v>
      </c>
      <c r="B27" s="20">
        <v>74</v>
      </c>
      <c r="C27" s="20" t="s">
        <v>61</v>
      </c>
      <c r="D27" s="20" t="s">
        <v>62</v>
      </c>
      <c r="E27" s="21">
        <v>40662</v>
      </c>
      <c r="F27" s="20" t="s">
        <v>26</v>
      </c>
      <c r="G27" s="22">
        <v>32.33</v>
      </c>
      <c r="H27" s="17"/>
    </row>
    <row r="28" spans="1:8" ht="14.4" x14ac:dyDescent="0.3">
      <c r="A28" s="9">
        <v>18</v>
      </c>
      <c r="B28" s="20">
        <v>76</v>
      </c>
      <c r="C28" s="18" t="s">
        <v>63</v>
      </c>
      <c r="D28" s="18" t="s">
        <v>64</v>
      </c>
      <c r="E28" s="19">
        <v>40783</v>
      </c>
      <c r="F28" s="20" t="s">
        <v>24</v>
      </c>
      <c r="G28" s="22">
        <v>32.47</v>
      </c>
      <c r="H28" s="17"/>
    </row>
    <row r="29" spans="1:8" ht="14.4" x14ac:dyDescent="0.3">
      <c r="A29" s="9">
        <v>19</v>
      </c>
      <c r="B29" s="20">
        <v>78</v>
      </c>
      <c r="C29" s="18" t="s">
        <v>65</v>
      </c>
      <c r="D29" s="18" t="s">
        <v>66</v>
      </c>
      <c r="E29" s="19">
        <v>40242</v>
      </c>
      <c r="F29" s="20" t="s">
        <v>24</v>
      </c>
      <c r="G29" s="22">
        <v>32.61</v>
      </c>
      <c r="H29" s="17"/>
    </row>
    <row r="30" spans="1:8" ht="14.4" x14ac:dyDescent="0.3">
      <c r="A30" s="9">
        <v>20</v>
      </c>
      <c r="B30" s="20">
        <v>60</v>
      </c>
      <c r="C30" s="20" t="s">
        <v>67</v>
      </c>
      <c r="D30" s="20" t="s">
        <v>68</v>
      </c>
      <c r="E30" s="21">
        <v>41251</v>
      </c>
      <c r="F30" s="20" t="s">
        <v>26</v>
      </c>
      <c r="G30" s="22">
        <v>33.89</v>
      </c>
      <c r="H30" s="17"/>
    </row>
    <row r="31" spans="1:8" ht="14.4" x14ac:dyDescent="0.3">
      <c r="A31" s="9">
        <v>21</v>
      </c>
      <c r="B31" s="20">
        <v>52</v>
      </c>
      <c r="C31" s="20" t="s">
        <v>69</v>
      </c>
      <c r="D31" s="20" t="s">
        <v>70</v>
      </c>
      <c r="E31" s="21">
        <v>41263</v>
      </c>
      <c r="F31" s="20" t="s">
        <v>26</v>
      </c>
      <c r="G31" s="22">
        <v>34.299999999999997</v>
      </c>
      <c r="H31" s="17"/>
    </row>
    <row r="32" spans="1:8" ht="14.4" x14ac:dyDescent="0.3">
      <c r="A32" s="9">
        <v>22</v>
      </c>
      <c r="B32" s="20">
        <v>61</v>
      </c>
      <c r="C32" s="20" t="s">
        <v>71</v>
      </c>
      <c r="D32" s="20" t="s">
        <v>72</v>
      </c>
      <c r="E32" s="21">
        <v>40232</v>
      </c>
      <c r="F32" s="20" t="s">
        <v>26</v>
      </c>
      <c r="G32" s="22">
        <v>34.799999999999997</v>
      </c>
      <c r="H32" s="17"/>
    </row>
    <row r="33" spans="1:8" ht="14.4" x14ac:dyDescent="0.3">
      <c r="A33" s="9">
        <v>23</v>
      </c>
      <c r="B33" s="20">
        <v>69</v>
      </c>
      <c r="C33" s="20" t="s">
        <v>73</v>
      </c>
      <c r="D33" s="20" t="s">
        <v>74</v>
      </c>
      <c r="E33" s="21">
        <v>40597</v>
      </c>
      <c r="F33" s="20" t="s">
        <v>26</v>
      </c>
      <c r="G33" s="22">
        <v>34.9</v>
      </c>
      <c r="H33" s="17"/>
    </row>
    <row r="34" spans="1:8" ht="14.4" x14ac:dyDescent="0.3">
      <c r="A34" s="9">
        <v>24</v>
      </c>
      <c r="B34" s="20">
        <v>80</v>
      </c>
      <c r="C34" s="18" t="s">
        <v>75</v>
      </c>
      <c r="D34" s="18" t="s">
        <v>34</v>
      </c>
      <c r="E34" s="19">
        <v>41084</v>
      </c>
      <c r="F34" s="20" t="s">
        <v>24</v>
      </c>
      <c r="G34" s="22">
        <v>35.049999999999997</v>
      </c>
      <c r="H34" s="17"/>
    </row>
    <row r="35" spans="1:8" ht="14.4" x14ac:dyDescent="0.3">
      <c r="A35" s="9">
        <v>25</v>
      </c>
      <c r="B35" s="20">
        <v>73</v>
      </c>
      <c r="C35" s="20" t="s">
        <v>76</v>
      </c>
      <c r="D35" s="20" t="s">
        <v>77</v>
      </c>
      <c r="E35" s="21">
        <v>40533</v>
      </c>
      <c r="F35" s="20" t="s">
        <v>47</v>
      </c>
      <c r="G35" s="22">
        <v>35.979999999999997</v>
      </c>
      <c r="H35" s="17"/>
    </row>
    <row r="36" spans="1:8" ht="14.4" x14ac:dyDescent="0.3">
      <c r="A36" s="9">
        <v>26</v>
      </c>
      <c r="B36" s="20">
        <v>53</v>
      </c>
      <c r="C36" s="20" t="s">
        <v>78</v>
      </c>
      <c r="D36" s="20" t="s">
        <v>79</v>
      </c>
      <c r="E36" s="21">
        <v>40924</v>
      </c>
      <c r="F36" s="20" t="s">
        <v>26</v>
      </c>
      <c r="G36" s="22">
        <v>37.99</v>
      </c>
      <c r="H36" s="17"/>
    </row>
    <row r="37" spans="1:8" ht="14.4" x14ac:dyDescent="0.3">
      <c r="A37" s="9">
        <v>27</v>
      </c>
      <c r="B37" s="20">
        <v>38</v>
      </c>
      <c r="C37" s="18" t="s">
        <v>107</v>
      </c>
      <c r="D37" s="18" t="s">
        <v>81</v>
      </c>
      <c r="E37" s="19">
        <v>40233</v>
      </c>
      <c r="F37" s="20" t="s">
        <v>26</v>
      </c>
      <c r="G37" s="22">
        <v>38.799999999999997</v>
      </c>
      <c r="H37" s="17"/>
    </row>
    <row r="38" spans="1:8" ht="14.4" x14ac:dyDescent="0.3">
      <c r="A38" s="9">
        <v>28</v>
      </c>
      <c r="B38" s="20">
        <v>67</v>
      </c>
      <c r="C38" s="20" t="s">
        <v>82</v>
      </c>
      <c r="D38" s="20" t="s">
        <v>83</v>
      </c>
      <c r="E38" s="21">
        <v>40915</v>
      </c>
      <c r="F38" s="20" t="s">
        <v>26</v>
      </c>
      <c r="G38" s="22">
        <v>39.200000000000003</v>
      </c>
      <c r="H38" s="17"/>
    </row>
    <row r="39" spans="1:8" ht="14.4" x14ac:dyDescent="0.3">
      <c r="A39" s="9">
        <v>29</v>
      </c>
      <c r="B39" s="20">
        <v>36</v>
      </c>
      <c r="C39" s="20" t="s">
        <v>109</v>
      </c>
      <c r="D39" s="20" t="s">
        <v>108</v>
      </c>
      <c r="E39" s="21">
        <v>40560</v>
      </c>
      <c r="F39" s="20" t="s">
        <v>26</v>
      </c>
      <c r="G39" s="22">
        <v>39.22</v>
      </c>
      <c r="H39" s="17"/>
    </row>
    <row r="40" spans="1:8" ht="14.4" x14ac:dyDescent="0.3">
      <c r="A40" s="9">
        <v>30</v>
      </c>
      <c r="B40" s="20">
        <v>46</v>
      </c>
      <c r="C40" s="20" t="s">
        <v>86</v>
      </c>
      <c r="D40" s="20" t="s">
        <v>87</v>
      </c>
      <c r="E40" s="21">
        <v>40304</v>
      </c>
      <c r="F40" s="20" t="s">
        <v>26</v>
      </c>
      <c r="G40" s="22">
        <v>40</v>
      </c>
      <c r="H40" s="17"/>
    </row>
    <row r="41" spans="1:8" ht="14.4" x14ac:dyDescent="0.3">
      <c r="A41" s="9">
        <v>31</v>
      </c>
      <c r="B41" s="20">
        <v>49</v>
      </c>
      <c r="C41" s="20" t="s">
        <v>88</v>
      </c>
      <c r="D41" s="20" t="s">
        <v>89</v>
      </c>
      <c r="E41" s="21">
        <v>40808</v>
      </c>
      <c r="F41" s="20" t="s">
        <v>26</v>
      </c>
      <c r="G41" s="22">
        <v>41.91</v>
      </c>
      <c r="H41" s="17"/>
    </row>
    <row r="42" spans="1:8" ht="14.4" x14ac:dyDescent="0.3">
      <c r="A42" s="9">
        <v>32</v>
      </c>
      <c r="B42" s="20">
        <v>68</v>
      </c>
      <c r="C42" s="20" t="s">
        <v>90</v>
      </c>
      <c r="D42" s="20" t="s">
        <v>91</v>
      </c>
      <c r="E42" s="21">
        <v>41168</v>
      </c>
      <c r="F42" s="20" t="s">
        <v>26</v>
      </c>
      <c r="G42" s="22">
        <v>42.8</v>
      </c>
      <c r="H42" s="17"/>
    </row>
    <row r="43" spans="1:8" ht="14.4" x14ac:dyDescent="0.3">
      <c r="A43" s="9">
        <v>33</v>
      </c>
      <c r="B43" s="20">
        <v>45</v>
      </c>
      <c r="C43" s="20" t="s">
        <v>92</v>
      </c>
      <c r="D43" s="20" t="s">
        <v>40</v>
      </c>
      <c r="E43" s="21">
        <v>41220</v>
      </c>
      <c r="F43" s="20" t="s">
        <v>26</v>
      </c>
      <c r="G43" s="22">
        <v>43.3</v>
      </c>
      <c r="H43" s="17"/>
    </row>
    <row r="44" spans="1:8" ht="14.4" x14ac:dyDescent="0.3">
      <c r="A44" s="9">
        <v>34</v>
      </c>
      <c r="B44" s="20">
        <v>37</v>
      </c>
      <c r="C44" s="18" t="s">
        <v>93</v>
      </c>
      <c r="D44" s="18" t="s">
        <v>40</v>
      </c>
      <c r="E44" s="19">
        <v>41207</v>
      </c>
      <c r="F44" s="20" t="s">
        <v>26</v>
      </c>
      <c r="G44" s="22">
        <v>47.9</v>
      </c>
      <c r="H44" s="17"/>
    </row>
    <row r="45" spans="1:8" ht="14.4" x14ac:dyDescent="0.3">
      <c r="A45" s="9">
        <v>35</v>
      </c>
      <c r="B45" s="20">
        <v>48</v>
      </c>
      <c r="C45" s="20" t="s">
        <v>95</v>
      </c>
      <c r="D45" s="20" t="s">
        <v>96</v>
      </c>
      <c r="E45" s="21">
        <v>40414</v>
      </c>
      <c r="F45" s="20" t="s">
        <v>26</v>
      </c>
      <c r="G45" s="22">
        <v>52.8</v>
      </c>
      <c r="H45" s="17"/>
    </row>
    <row r="46" spans="1:8" ht="14.4" x14ac:dyDescent="0.3">
      <c r="A46" s="9">
        <v>36</v>
      </c>
      <c r="B46" s="20">
        <v>44</v>
      </c>
      <c r="C46" s="20" t="s">
        <v>97</v>
      </c>
      <c r="D46" s="20" t="s">
        <v>60</v>
      </c>
      <c r="E46" s="21">
        <v>40677</v>
      </c>
      <c r="F46" s="20" t="s">
        <v>26</v>
      </c>
      <c r="G46" s="22">
        <v>54.78</v>
      </c>
      <c r="H46" s="17"/>
    </row>
    <row r="47" spans="1:8" ht="14.4" x14ac:dyDescent="0.3">
      <c r="A47" s="9">
        <v>37</v>
      </c>
      <c r="B47" s="20">
        <v>54</v>
      </c>
      <c r="C47" s="20" t="s">
        <v>98</v>
      </c>
      <c r="D47" s="20" t="s">
        <v>99</v>
      </c>
      <c r="E47" s="21">
        <v>41181</v>
      </c>
      <c r="F47" s="20" t="s">
        <v>26</v>
      </c>
      <c r="G47" s="22">
        <v>57.34</v>
      </c>
      <c r="H47" s="17"/>
    </row>
    <row r="48" spans="1:8" ht="14.4" x14ac:dyDescent="0.3">
      <c r="A48" s="9">
        <v>38</v>
      </c>
      <c r="B48" s="20">
        <v>66</v>
      </c>
      <c r="C48" s="20" t="s">
        <v>100</v>
      </c>
      <c r="D48" s="20" t="s">
        <v>101</v>
      </c>
      <c r="E48" s="21">
        <v>40590</v>
      </c>
      <c r="F48" s="20" t="s">
        <v>26</v>
      </c>
      <c r="G48" s="22">
        <v>58.67</v>
      </c>
      <c r="H48" s="17"/>
    </row>
    <row r="49" spans="1:8" ht="14.4" x14ac:dyDescent="0.3">
      <c r="A49" s="9">
        <v>39</v>
      </c>
      <c r="B49" s="20">
        <v>63</v>
      </c>
      <c r="C49" s="20" t="s">
        <v>102</v>
      </c>
      <c r="D49" s="20" t="s">
        <v>103</v>
      </c>
      <c r="E49" s="21">
        <v>40718</v>
      </c>
      <c r="F49" s="20" t="s">
        <v>26</v>
      </c>
      <c r="G49" s="22">
        <v>60.27</v>
      </c>
      <c r="H49" s="17"/>
    </row>
    <row r="50" spans="1:8" ht="14.4" x14ac:dyDescent="0.3">
      <c r="A50" s="13"/>
      <c r="B50" s="20">
        <v>51</v>
      </c>
      <c r="C50" s="20" t="s">
        <v>110</v>
      </c>
      <c r="D50" s="20" t="s">
        <v>111</v>
      </c>
      <c r="E50" s="21">
        <v>41123</v>
      </c>
      <c r="F50" s="20" t="s">
        <v>26</v>
      </c>
      <c r="G50" s="20" t="s">
        <v>106</v>
      </c>
      <c r="H50" s="16"/>
    </row>
    <row r="51" spans="1:8" ht="14.4" x14ac:dyDescent="0.3">
      <c r="A51" s="13"/>
      <c r="B51" s="20">
        <v>58</v>
      </c>
      <c r="C51" s="20" t="s">
        <v>104</v>
      </c>
      <c r="D51" s="20" t="s">
        <v>105</v>
      </c>
      <c r="E51" s="21">
        <v>40493</v>
      </c>
      <c r="F51" s="20" t="s">
        <v>26</v>
      </c>
      <c r="G51" s="20" t="s">
        <v>106</v>
      </c>
      <c r="H51" s="14"/>
    </row>
  </sheetData>
  <mergeCells count="2">
    <mergeCell ref="C5:F5"/>
    <mergeCell ref="C8:F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CBACA-9C51-49A1-AFB1-92572F909506}">
  <dimension ref="A5:L51"/>
  <sheetViews>
    <sheetView topLeftCell="A4" workbookViewId="0">
      <selection activeCell="M17" sqref="M17"/>
    </sheetView>
  </sheetViews>
  <sheetFormatPr baseColWidth="10" defaultRowHeight="13.2" x14ac:dyDescent="0.25"/>
  <cols>
    <col min="2" max="2" width="14.88671875" bestFit="1" customWidth="1"/>
    <col min="3" max="3" width="21.77734375" bestFit="1" customWidth="1"/>
    <col min="6" max="6" width="14.44140625" bestFit="1" customWidth="1"/>
    <col min="7" max="7" width="19.21875" bestFit="1" customWidth="1"/>
    <col min="8" max="8" width="18.44140625" bestFit="1" customWidth="1"/>
    <col min="9" max="9" width="19.88671875" bestFit="1" customWidth="1"/>
    <col min="10" max="10" width="9.5546875" bestFit="1" customWidth="1"/>
    <col min="11" max="11" width="8.5546875" bestFit="1" customWidth="1"/>
    <col min="12" max="12" width="15.6640625" bestFit="1" customWidth="1"/>
  </cols>
  <sheetData>
    <row r="5" spans="1:12" ht="18" x14ac:dyDescent="0.25">
      <c r="C5" s="6" t="s">
        <v>15</v>
      </c>
      <c r="D5" s="6"/>
      <c r="E5" s="6"/>
      <c r="F5" s="6"/>
    </row>
    <row r="8" spans="1:12" ht="18" x14ac:dyDescent="0.35">
      <c r="C8" s="7" t="s">
        <v>112</v>
      </c>
      <c r="D8" s="7"/>
      <c r="E8" s="7"/>
      <c r="F8" s="7"/>
    </row>
    <row r="10" spans="1:12" ht="14.4" x14ac:dyDescent="0.3">
      <c r="A10" s="8" t="s">
        <v>17</v>
      </c>
      <c r="B10" s="9" t="s">
        <v>18</v>
      </c>
      <c r="C10" s="9" t="s">
        <v>19</v>
      </c>
      <c r="D10" s="9" t="s">
        <v>20</v>
      </c>
      <c r="E10" s="9" t="s">
        <v>21</v>
      </c>
      <c r="F10" s="9" t="s">
        <v>22</v>
      </c>
      <c r="G10" s="9" t="s">
        <v>113</v>
      </c>
      <c r="H10" s="9" t="s">
        <v>114</v>
      </c>
      <c r="I10" s="9" t="s">
        <v>115</v>
      </c>
      <c r="J10" s="9" t="s">
        <v>116</v>
      </c>
      <c r="K10" s="9" t="s">
        <v>117</v>
      </c>
      <c r="L10" s="9" t="s">
        <v>118</v>
      </c>
    </row>
    <row r="11" spans="1:12" ht="14.4" x14ac:dyDescent="0.3">
      <c r="A11" s="9">
        <v>1</v>
      </c>
      <c r="B11" s="20">
        <v>71</v>
      </c>
      <c r="C11" s="20" t="s">
        <v>33</v>
      </c>
      <c r="D11" s="20" t="s">
        <v>34</v>
      </c>
      <c r="E11" s="21">
        <v>40785</v>
      </c>
      <c r="F11" s="20" t="s">
        <v>26</v>
      </c>
      <c r="G11" s="27">
        <v>5</v>
      </c>
      <c r="H11" s="10">
        <v>4.7</v>
      </c>
      <c r="I11" s="24">
        <v>5</v>
      </c>
      <c r="J11" s="24">
        <v>5</v>
      </c>
      <c r="K11" s="24">
        <v>2.5</v>
      </c>
      <c r="L11" s="20">
        <f>SUM(G11:K11)</f>
        <v>22.2</v>
      </c>
    </row>
    <row r="12" spans="1:12" ht="14.4" x14ac:dyDescent="0.3">
      <c r="A12" s="9">
        <v>2</v>
      </c>
      <c r="B12" s="20">
        <v>40</v>
      </c>
      <c r="C12" s="20" t="s">
        <v>37</v>
      </c>
      <c r="D12" s="20" t="s">
        <v>38</v>
      </c>
      <c r="E12" s="21">
        <v>40482</v>
      </c>
      <c r="F12" s="20" t="s">
        <v>26</v>
      </c>
      <c r="G12" s="27">
        <v>5</v>
      </c>
      <c r="H12" s="10">
        <v>3.9</v>
      </c>
      <c r="I12" s="24">
        <v>5</v>
      </c>
      <c r="J12" s="24">
        <v>5</v>
      </c>
      <c r="K12" s="24">
        <v>2.5</v>
      </c>
      <c r="L12" s="20">
        <f t="shared" ref="L12:L25" si="0">SUM(G12:K12)</f>
        <v>21.4</v>
      </c>
    </row>
    <row r="13" spans="1:12" ht="14.4" x14ac:dyDescent="0.3">
      <c r="A13" s="9">
        <v>3</v>
      </c>
      <c r="B13" s="20">
        <v>70</v>
      </c>
      <c r="C13" s="20" t="s">
        <v>35</v>
      </c>
      <c r="D13" s="20" t="s">
        <v>36</v>
      </c>
      <c r="E13" s="21">
        <v>40504</v>
      </c>
      <c r="F13" s="20" t="s">
        <v>26</v>
      </c>
      <c r="G13" s="27">
        <v>5</v>
      </c>
      <c r="H13" s="27">
        <v>4</v>
      </c>
      <c r="I13" s="27">
        <v>5</v>
      </c>
      <c r="J13" s="27">
        <v>5</v>
      </c>
      <c r="K13" s="27">
        <v>2</v>
      </c>
      <c r="L13" s="20">
        <f t="shared" si="0"/>
        <v>21</v>
      </c>
    </row>
    <row r="14" spans="1:12" ht="14.4" x14ac:dyDescent="0.3">
      <c r="A14" s="9">
        <v>4</v>
      </c>
      <c r="B14" s="20">
        <v>49</v>
      </c>
      <c r="C14" s="20" t="s">
        <v>88</v>
      </c>
      <c r="D14" s="20" t="s">
        <v>89</v>
      </c>
      <c r="E14" s="21">
        <v>40808</v>
      </c>
      <c r="F14" s="20" t="s">
        <v>26</v>
      </c>
      <c r="G14" s="27">
        <v>5</v>
      </c>
      <c r="H14" s="28">
        <v>5</v>
      </c>
      <c r="I14" s="24">
        <v>4.75</v>
      </c>
      <c r="J14" s="24">
        <v>5</v>
      </c>
      <c r="K14" s="24">
        <v>0.5</v>
      </c>
      <c r="L14" s="20">
        <f t="shared" si="0"/>
        <v>20.25</v>
      </c>
    </row>
    <row r="15" spans="1:12" ht="14.4" x14ac:dyDescent="0.3">
      <c r="A15" s="9">
        <v>5</v>
      </c>
      <c r="B15" s="20">
        <v>77</v>
      </c>
      <c r="C15" s="18" t="s">
        <v>43</v>
      </c>
      <c r="D15" s="18" t="s">
        <v>44</v>
      </c>
      <c r="E15" s="19">
        <v>40411</v>
      </c>
      <c r="F15" s="20" t="s">
        <v>24</v>
      </c>
      <c r="G15" s="27">
        <v>5</v>
      </c>
      <c r="H15" s="28">
        <v>4.5999999999999996</v>
      </c>
      <c r="I15" s="24">
        <v>4</v>
      </c>
      <c r="J15" s="24">
        <v>5</v>
      </c>
      <c r="K15" s="24">
        <v>1</v>
      </c>
      <c r="L15" s="20">
        <f t="shared" si="0"/>
        <v>19.600000000000001</v>
      </c>
    </row>
    <row r="16" spans="1:12" ht="14.4" x14ac:dyDescent="0.3">
      <c r="A16" s="9">
        <v>6</v>
      </c>
      <c r="B16" s="20">
        <v>80</v>
      </c>
      <c r="C16" s="18" t="s">
        <v>75</v>
      </c>
      <c r="D16" s="18" t="s">
        <v>34</v>
      </c>
      <c r="E16" s="19">
        <v>41084</v>
      </c>
      <c r="F16" s="20" t="s">
        <v>24</v>
      </c>
      <c r="G16" s="27">
        <v>5</v>
      </c>
      <c r="H16" s="28">
        <v>4.2</v>
      </c>
      <c r="I16" s="24">
        <v>4</v>
      </c>
      <c r="J16" s="24">
        <v>5</v>
      </c>
      <c r="K16" s="24">
        <v>1</v>
      </c>
      <c r="L16" s="20">
        <f t="shared" si="0"/>
        <v>19.2</v>
      </c>
    </row>
    <row r="17" spans="1:12" ht="14.4" x14ac:dyDescent="0.3">
      <c r="A17" s="9">
        <v>7</v>
      </c>
      <c r="B17" s="20">
        <v>39</v>
      </c>
      <c r="C17" s="20" t="s">
        <v>49</v>
      </c>
      <c r="D17" s="20" t="s">
        <v>50</v>
      </c>
      <c r="E17" s="21">
        <v>40477</v>
      </c>
      <c r="F17" s="20" t="s">
        <v>27</v>
      </c>
      <c r="G17" s="27">
        <v>5</v>
      </c>
      <c r="H17" s="28">
        <v>4.3</v>
      </c>
      <c r="I17" s="24">
        <v>3.75</v>
      </c>
      <c r="J17" s="24">
        <v>4</v>
      </c>
      <c r="K17" s="24">
        <v>1</v>
      </c>
      <c r="L17" s="20">
        <f t="shared" si="0"/>
        <v>18.05</v>
      </c>
    </row>
    <row r="18" spans="1:12" ht="14.4" x14ac:dyDescent="0.3">
      <c r="A18" s="9">
        <v>8</v>
      </c>
      <c r="B18" s="20">
        <v>41</v>
      </c>
      <c r="C18" s="20" t="s">
        <v>39</v>
      </c>
      <c r="D18" s="20" t="s">
        <v>40</v>
      </c>
      <c r="E18" s="21">
        <v>40417</v>
      </c>
      <c r="F18" s="20" t="s">
        <v>26</v>
      </c>
      <c r="G18" s="27">
        <v>5</v>
      </c>
      <c r="H18" s="28">
        <v>4</v>
      </c>
      <c r="I18" s="24">
        <v>4</v>
      </c>
      <c r="J18" s="24">
        <v>4</v>
      </c>
      <c r="K18" s="24">
        <v>1</v>
      </c>
      <c r="L18" s="20">
        <f t="shared" si="0"/>
        <v>18</v>
      </c>
    </row>
    <row r="19" spans="1:12" ht="14.4" x14ac:dyDescent="0.3">
      <c r="A19" s="9">
        <v>9</v>
      </c>
      <c r="B19" s="20">
        <v>46</v>
      </c>
      <c r="C19" s="20" t="s">
        <v>86</v>
      </c>
      <c r="D19" s="20" t="s">
        <v>87</v>
      </c>
      <c r="E19" s="21">
        <v>40304</v>
      </c>
      <c r="F19" s="20" t="s">
        <v>26</v>
      </c>
      <c r="G19" s="27">
        <v>4</v>
      </c>
      <c r="H19" s="28">
        <v>4.7</v>
      </c>
      <c r="I19" s="24">
        <v>3.75</v>
      </c>
      <c r="J19" s="24">
        <v>4</v>
      </c>
      <c r="K19" s="24">
        <v>0.5</v>
      </c>
      <c r="L19" s="20">
        <f t="shared" si="0"/>
        <v>16.95</v>
      </c>
    </row>
    <row r="20" spans="1:12" ht="14.4" x14ac:dyDescent="0.3">
      <c r="A20" s="9">
        <v>10</v>
      </c>
      <c r="B20" s="20">
        <v>45</v>
      </c>
      <c r="C20" s="20" t="s">
        <v>92</v>
      </c>
      <c r="D20" s="20" t="s">
        <v>40</v>
      </c>
      <c r="E20" s="21">
        <v>41220</v>
      </c>
      <c r="F20" s="20" t="s">
        <v>26</v>
      </c>
      <c r="G20" s="27">
        <v>5</v>
      </c>
      <c r="H20" s="28">
        <v>3.9</v>
      </c>
      <c r="I20" s="27">
        <v>3</v>
      </c>
      <c r="J20" s="27">
        <v>4</v>
      </c>
      <c r="K20" s="27">
        <v>1</v>
      </c>
      <c r="L20" s="20">
        <f t="shared" si="0"/>
        <v>16.899999999999999</v>
      </c>
    </row>
    <row r="21" spans="1:12" ht="14.4" x14ac:dyDescent="0.3">
      <c r="A21" s="9">
        <v>11</v>
      </c>
      <c r="B21" s="20">
        <v>78</v>
      </c>
      <c r="C21" s="18" t="s">
        <v>65</v>
      </c>
      <c r="D21" s="18" t="s">
        <v>66</v>
      </c>
      <c r="E21" s="19">
        <v>40242</v>
      </c>
      <c r="F21" s="20" t="s">
        <v>24</v>
      </c>
      <c r="G21" s="27">
        <v>5</v>
      </c>
      <c r="H21" s="28">
        <v>3.8</v>
      </c>
      <c r="I21" s="24">
        <v>3</v>
      </c>
      <c r="J21" s="24">
        <v>4</v>
      </c>
      <c r="K21" s="24">
        <v>1</v>
      </c>
      <c r="L21" s="20">
        <f t="shared" si="0"/>
        <v>16.8</v>
      </c>
    </row>
    <row r="22" spans="1:12" ht="14.4" x14ac:dyDescent="0.3">
      <c r="A22" s="9">
        <v>12</v>
      </c>
      <c r="B22" s="20">
        <v>63</v>
      </c>
      <c r="C22" s="20" t="s">
        <v>102</v>
      </c>
      <c r="D22" s="20" t="s">
        <v>103</v>
      </c>
      <c r="E22" s="21">
        <v>40718</v>
      </c>
      <c r="F22" s="20" t="s">
        <v>26</v>
      </c>
      <c r="G22" s="27">
        <v>5</v>
      </c>
      <c r="H22" s="28">
        <v>4.2</v>
      </c>
      <c r="I22" s="27">
        <v>3</v>
      </c>
      <c r="J22" s="27">
        <v>4</v>
      </c>
      <c r="K22" s="27">
        <v>0.5</v>
      </c>
      <c r="L22" s="20">
        <f t="shared" si="0"/>
        <v>16.7</v>
      </c>
    </row>
    <row r="23" spans="1:12" ht="14.4" x14ac:dyDescent="0.3">
      <c r="A23" s="9">
        <v>13</v>
      </c>
      <c r="B23" s="20">
        <v>53</v>
      </c>
      <c r="C23" s="20" t="s">
        <v>78</v>
      </c>
      <c r="D23" s="20" t="s">
        <v>79</v>
      </c>
      <c r="E23" s="21">
        <v>40924</v>
      </c>
      <c r="F23" s="20" t="s">
        <v>26</v>
      </c>
      <c r="G23" s="27">
        <v>4</v>
      </c>
      <c r="H23" s="28">
        <v>4</v>
      </c>
      <c r="I23" s="27">
        <v>3</v>
      </c>
      <c r="J23" s="27">
        <v>4</v>
      </c>
      <c r="K23" s="27">
        <v>1</v>
      </c>
      <c r="L23" s="20">
        <f t="shared" si="0"/>
        <v>16</v>
      </c>
    </row>
    <row r="24" spans="1:12" ht="14.4" x14ac:dyDescent="0.3">
      <c r="A24" s="9">
        <v>14</v>
      </c>
      <c r="B24" s="20">
        <v>76</v>
      </c>
      <c r="C24" s="18" t="s">
        <v>63</v>
      </c>
      <c r="D24" s="18" t="s">
        <v>64</v>
      </c>
      <c r="E24" s="19">
        <v>40783</v>
      </c>
      <c r="F24" s="20" t="s">
        <v>24</v>
      </c>
      <c r="G24" s="27">
        <v>3</v>
      </c>
      <c r="H24" s="28">
        <v>4.8</v>
      </c>
      <c r="I24" s="27">
        <v>3</v>
      </c>
      <c r="J24" s="27">
        <v>3</v>
      </c>
      <c r="K24" s="27">
        <v>1</v>
      </c>
      <c r="L24" s="20">
        <f t="shared" si="0"/>
        <v>14.8</v>
      </c>
    </row>
    <row r="25" spans="1:12" ht="14.4" x14ac:dyDescent="0.3">
      <c r="A25" s="9">
        <v>15</v>
      </c>
      <c r="B25" s="20">
        <v>68</v>
      </c>
      <c r="C25" s="20" t="s">
        <v>90</v>
      </c>
      <c r="D25" s="20" t="s">
        <v>91</v>
      </c>
      <c r="E25" s="21">
        <v>41168</v>
      </c>
      <c r="F25" s="20" t="s">
        <v>26</v>
      </c>
      <c r="G25" s="27">
        <v>1</v>
      </c>
      <c r="H25" s="28">
        <v>4.8</v>
      </c>
      <c r="I25" s="27">
        <v>5</v>
      </c>
      <c r="J25" s="27">
        <v>2</v>
      </c>
      <c r="K25" s="27">
        <v>1.5</v>
      </c>
      <c r="L25" s="20">
        <f t="shared" si="0"/>
        <v>14.3</v>
      </c>
    </row>
    <row r="26" spans="1:12" ht="14.4" x14ac:dyDescent="0.3">
      <c r="A26" s="25"/>
      <c r="B26" s="20">
        <v>66</v>
      </c>
      <c r="C26" s="20" t="s">
        <v>100</v>
      </c>
      <c r="D26" s="20" t="s">
        <v>101</v>
      </c>
      <c r="E26" s="21">
        <v>40590</v>
      </c>
      <c r="F26" s="20" t="s">
        <v>26</v>
      </c>
      <c r="G26" s="27"/>
      <c r="H26" s="28"/>
      <c r="I26" s="27"/>
      <c r="J26" s="27"/>
      <c r="K26" s="27"/>
      <c r="L26" s="20" t="s">
        <v>119</v>
      </c>
    </row>
    <row r="27" spans="1:12" ht="14.4" x14ac:dyDescent="0.3">
      <c r="A27" s="25"/>
      <c r="B27" s="20">
        <v>79</v>
      </c>
      <c r="C27" s="18" t="s">
        <v>120</v>
      </c>
      <c r="D27" s="18" t="s">
        <v>121</v>
      </c>
      <c r="E27" s="19">
        <v>40731</v>
      </c>
      <c r="F27" s="20" t="s">
        <v>24</v>
      </c>
      <c r="G27" s="27"/>
      <c r="H27" s="28"/>
      <c r="I27" s="27"/>
      <c r="J27" s="27"/>
      <c r="K27" s="27"/>
      <c r="L27" s="20" t="s">
        <v>119</v>
      </c>
    </row>
    <row r="28" spans="1:12" ht="14.4" x14ac:dyDescent="0.3">
      <c r="A28" s="17"/>
    </row>
    <row r="29" spans="1:12" ht="14.4" x14ac:dyDescent="0.3">
      <c r="A29" s="17"/>
    </row>
    <row r="30" spans="1:12" ht="14.4" x14ac:dyDescent="0.3">
      <c r="A30" s="17"/>
    </row>
    <row r="31" spans="1:12" ht="14.4" x14ac:dyDescent="0.3">
      <c r="A31" s="17"/>
    </row>
    <row r="32" spans="1:12" ht="14.4" x14ac:dyDescent="0.3">
      <c r="A32" s="17"/>
    </row>
    <row r="33" spans="1:1" ht="14.4" x14ac:dyDescent="0.3">
      <c r="A33" s="17"/>
    </row>
    <row r="34" spans="1:1" ht="14.4" x14ac:dyDescent="0.3">
      <c r="A34" s="17"/>
    </row>
    <row r="35" spans="1:1" ht="14.4" x14ac:dyDescent="0.3">
      <c r="A35" s="17"/>
    </row>
    <row r="36" spans="1:1" ht="14.4" x14ac:dyDescent="0.3">
      <c r="A36" s="17"/>
    </row>
    <row r="37" spans="1:1" ht="14.4" x14ac:dyDescent="0.3">
      <c r="A37" s="17"/>
    </row>
    <row r="38" spans="1:1" ht="14.4" x14ac:dyDescent="0.3">
      <c r="A38" s="17"/>
    </row>
    <row r="39" spans="1:1" ht="14.4" x14ac:dyDescent="0.3">
      <c r="A39" s="17"/>
    </row>
    <row r="40" spans="1:1" ht="14.4" x14ac:dyDescent="0.3">
      <c r="A40" s="17"/>
    </row>
    <row r="41" spans="1:1" ht="14.4" x14ac:dyDescent="0.3">
      <c r="A41" s="17"/>
    </row>
    <row r="42" spans="1:1" ht="14.4" x14ac:dyDescent="0.3">
      <c r="A42" s="17"/>
    </row>
    <row r="43" spans="1:1" ht="14.4" x14ac:dyDescent="0.3">
      <c r="A43" s="17"/>
    </row>
    <row r="44" spans="1:1" ht="14.4" x14ac:dyDescent="0.3">
      <c r="A44" s="17"/>
    </row>
    <row r="45" spans="1:1" ht="14.4" x14ac:dyDescent="0.3">
      <c r="A45" s="17"/>
    </row>
    <row r="46" spans="1:1" ht="14.4" x14ac:dyDescent="0.3">
      <c r="A46" s="17"/>
    </row>
    <row r="47" spans="1:1" ht="14.4" x14ac:dyDescent="0.3">
      <c r="A47" s="17"/>
    </row>
    <row r="48" spans="1:1" ht="14.4" x14ac:dyDescent="0.3">
      <c r="A48" s="17"/>
    </row>
    <row r="49" spans="1:1" ht="14.4" x14ac:dyDescent="0.3">
      <c r="A49" s="17"/>
    </row>
    <row r="50" spans="1:1" x14ac:dyDescent="0.25">
      <c r="A50" s="16"/>
    </row>
    <row r="51" spans="1:1" x14ac:dyDescent="0.25">
      <c r="A51" s="14"/>
    </row>
  </sheetData>
  <mergeCells count="2">
    <mergeCell ref="C5:F5"/>
    <mergeCell ref="C8:F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opLeftCell="A37" zoomScaleNormal="100" workbookViewId="0">
      <selection activeCell="K14" sqref="K14"/>
    </sheetView>
  </sheetViews>
  <sheetFormatPr baseColWidth="10" defaultColWidth="8.88671875" defaultRowHeight="13.2" x14ac:dyDescent="0.25"/>
  <cols>
    <col min="1" max="1" width="15.109375" customWidth="1"/>
    <col min="2" max="2" width="29.109375" customWidth="1"/>
    <col min="3" max="3" width="11.5546875" customWidth="1"/>
    <col min="4" max="4" width="14" customWidth="1"/>
    <col min="5" max="5" width="13" bestFit="1" customWidth="1"/>
    <col min="6" max="6" width="15.109375" customWidth="1"/>
    <col min="7" max="7" width="4.77734375" customWidth="1"/>
    <col min="10" max="11" width="21.77734375" bestFit="1" customWidth="1"/>
    <col min="12" max="12" width="9.33203125" bestFit="1" customWidth="1"/>
    <col min="13" max="13" width="13.77734375" bestFit="1" customWidth="1"/>
    <col min="14" max="14" width="14.44140625" bestFit="1" customWidth="1"/>
  </cols>
  <sheetData>
    <row r="1" spans="1:14" ht="16.5" customHeight="1" x14ac:dyDescent="0.25">
      <c r="A1" s="5"/>
      <c r="B1" s="5"/>
      <c r="C1" s="5"/>
      <c r="D1" s="5"/>
      <c r="E1" s="5"/>
      <c r="F1" s="5"/>
      <c r="I1" s="45" t="s">
        <v>140</v>
      </c>
      <c r="J1" s="45"/>
      <c r="K1" s="45"/>
      <c r="L1" s="45"/>
      <c r="M1" s="45"/>
      <c r="N1" s="45"/>
    </row>
    <row r="2" spans="1:14" ht="21" customHeight="1" x14ac:dyDescent="0.25">
      <c r="A2" s="2"/>
      <c r="B2" s="6" t="s">
        <v>16</v>
      </c>
      <c r="C2" s="6"/>
      <c r="D2" s="6"/>
      <c r="E2" s="6"/>
      <c r="F2" s="3"/>
      <c r="G2" s="3"/>
      <c r="H2" s="2"/>
      <c r="I2" s="52" t="s">
        <v>17</v>
      </c>
      <c r="J2" s="52" t="s">
        <v>134</v>
      </c>
      <c r="K2" s="52" t="s">
        <v>19</v>
      </c>
      <c r="L2" s="52" t="s">
        <v>20</v>
      </c>
      <c r="M2" s="52" t="s">
        <v>135</v>
      </c>
      <c r="N2" s="52" t="s">
        <v>22</v>
      </c>
    </row>
    <row r="3" spans="1:14" ht="21" customHeight="1" x14ac:dyDescent="0.25">
      <c r="A3" s="4"/>
      <c r="B3" s="6" t="s">
        <v>15</v>
      </c>
      <c r="C3" s="6"/>
      <c r="D3" s="6"/>
      <c r="E3" s="6"/>
      <c r="F3" s="3"/>
      <c r="G3" s="3"/>
      <c r="H3" s="4"/>
      <c r="I3" s="51" t="s">
        <v>136</v>
      </c>
      <c r="J3" s="23">
        <v>64</v>
      </c>
      <c r="K3" s="23" t="s">
        <v>30</v>
      </c>
      <c r="L3" s="23" t="s">
        <v>31</v>
      </c>
      <c r="M3" s="53">
        <v>40636</v>
      </c>
      <c r="N3" s="23" t="s">
        <v>26</v>
      </c>
    </row>
    <row r="4" spans="1:14" ht="16.5" customHeight="1" x14ac:dyDescent="0.25">
      <c r="A4" s="5"/>
      <c r="B4" s="5"/>
      <c r="C4" s="5"/>
      <c r="D4" s="5"/>
      <c r="E4" s="5"/>
      <c r="F4" s="5"/>
      <c r="I4" s="51" t="s">
        <v>137</v>
      </c>
      <c r="J4" s="23">
        <v>77</v>
      </c>
      <c r="K4" s="18" t="s">
        <v>43</v>
      </c>
      <c r="L4" s="18" t="s">
        <v>44</v>
      </c>
      <c r="M4" s="19">
        <v>40411</v>
      </c>
      <c r="N4" s="23" t="s">
        <v>24</v>
      </c>
    </row>
    <row r="5" spans="1:14" ht="16.5" customHeight="1" x14ac:dyDescent="0.25">
      <c r="A5" s="5"/>
      <c r="B5" s="5"/>
      <c r="C5" s="5"/>
      <c r="D5" s="5"/>
      <c r="E5" s="5"/>
      <c r="F5" s="5"/>
      <c r="I5" s="51" t="s">
        <v>138</v>
      </c>
      <c r="J5" s="12">
        <v>62</v>
      </c>
      <c r="K5" s="12" t="s">
        <v>28</v>
      </c>
      <c r="L5" s="12" t="s">
        <v>56</v>
      </c>
      <c r="M5" s="50">
        <v>40632</v>
      </c>
      <c r="N5" s="23" t="s">
        <v>26</v>
      </c>
    </row>
    <row r="6" spans="1:14" ht="16.5" customHeight="1" x14ac:dyDescent="0.25">
      <c r="A6" s="5" t="s">
        <v>0</v>
      </c>
      <c r="B6" s="5"/>
      <c r="C6" s="5"/>
      <c r="D6" s="5"/>
      <c r="E6" s="5"/>
      <c r="F6" s="5"/>
      <c r="I6" s="51" t="s">
        <v>139</v>
      </c>
      <c r="J6" s="23">
        <v>60</v>
      </c>
      <c r="K6" s="23" t="s">
        <v>67</v>
      </c>
      <c r="L6" s="23" t="s">
        <v>68</v>
      </c>
      <c r="M6" s="53">
        <v>41251</v>
      </c>
      <c r="N6" s="23" t="s">
        <v>26</v>
      </c>
    </row>
    <row r="7" spans="1:14" ht="16.5" customHeight="1" x14ac:dyDescent="0.25">
      <c r="A7" s="29" t="s">
        <v>1</v>
      </c>
      <c r="B7" s="30"/>
      <c r="C7" s="30"/>
      <c r="D7" s="30"/>
      <c r="E7" s="31"/>
      <c r="F7" s="32"/>
    </row>
    <row r="8" spans="1:14" ht="16.5" customHeight="1" x14ac:dyDescent="0.25">
      <c r="A8" s="36" t="s">
        <v>2</v>
      </c>
      <c r="B8" s="36" t="s">
        <v>3</v>
      </c>
      <c r="C8" s="36" t="s">
        <v>4</v>
      </c>
      <c r="D8" s="36" t="s">
        <v>5</v>
      </c>
      <c r="E8" s="36" t="s">
        <v>6</v>
      </c>
      <c r="F8" s="37" t="s">
        <v>7</v>
      </c>
    </row>
    <row r="9" spans="1:14" ht="16.5" customHeight="1" x14ac:dyDescent="0.3">
      <c r="A9" s="10">
        <v>62</v>
      </c>
      <c r="B9" s="12" t="s">
        <v>28</v>
      </c>
      <c r="C9" s="10" t="s">
        <v>56</v>
      </c>
      <c r="D9" s="11">
        <v>40632</v>
      </c>
      <c r="E9" s="10" t="s">
        <v>32</v>
      </c>
      <c r="F9" s="10">
        <f>2+2+2+2</f>
        <v>8</v>
      </c>
      <c r="G9" s="26" t="s">
        <v>122</v>
      </c>
      <c r="I9" s="44" t="s">
        <v>128</v>
      </c>
      <c r="J9" s="44"/>
      <c r="K9" s="44"/>
      <c r="L9" s="44"/>
      <c r="M9" s="44"/>
      <c r="N9" s="44"/>
    </row>
    <row r="10" spans="1:14" ht="16.5" customHeight="1" x14ac:dyDescent="0.3">
      <c r="A10" s="10">
        <v>70</v>
      </c>
      <c r="B10" s="10" t="s">
        <v>35</v>
      </c>
      <c r="C10" s="10" t="s">
        <v>36</v>
      </c>
      <c r="D10" s="11">
        <v>40504</v>
      </c>
      <c r="E10" s="10" t="s">
        <v>32</v>
      </c>
      <c r="F10" s="10">
        <f>0+2+2+2</f>
        <v>6</v>
      </c>
      <c r="I10" s="45" t="s">
        <v>129</v>
      </c>
      <c r="J10" s="45"/>
      <c r="K10" s="45"/>
      <c r="L10" s="45" t="s">
        <v>130</v>
      </c>
      <c r="M10" s="45"/>
      <c r="N10" s="45"/>
    </row>
    <row r="11" spans="1:14" ht="16.5" customHeight="1" x14ac:dyDescent="0.3">
      <c r="A11" s="10">
        <v>40</v>
      </c>
      <c r="B11" s="10" t="s">
        <v>37</v>
      </c>
      <c r="C11" s="10" t="s">
        <v>38</v>
      </c>
      <c r="D11" s="11">
        <v>40482</v>
      </c>
      <c r="E11" s="10" t="s">
        <v>32</v>
      </c>
      <c r="F11" s="10">
        <f>2+0+0+2</f>
        <v>4</v>
      </c>
      <c r="I11" s="46">
        <v>62</v>
      </c>
      <c r="J11" s="49" t="s">
        <v>28</v>
      </c>
      <c r="K11" s="46" t="s">
        <v>56</v>
      </c>
      <c r="L11" s="20">
        <v>53</v>
      </c>
      <c r="M11" s="20" t="s">
        <v>78</v>
      </c>
      <c r="N11" s="20" t="s">
        <v>79</v>
      </c>
    </row>
    <row r="12" spans="1:14" ht="16.5" customHeight="1" x14ac:dyDescent="0.3">
      <c r="A12" s="20">
        <v>80</v>
      </c>
      <c r="B12" s="18" t="s">
        <v>75</v>
      </c>
      <c r="C12" s="18" t="s">
        <v>34</v>
      </c>
      <c r="D12" s="19">
        <v>41084</v>
      </c>
      <c r="E12" s="20" t="s">
        <v>24</v>
      </c>
      <c r="F12" s="10">
        <f>2+0+0+0</f>
        <v>2</v>
      </c>
      <c r="I12" s="20">
        <v>42</v>
      </c>
      <c r="J12" s="20" t="s">
        <v>52</v>
      </c>
      <c r="K12" s="20" t="s">
        <v>53</v>
      </c>
      <c r="L12" s="46">
        <v>64</v>
      </c>
      <c r="M12" s="46" t="s">
        <v>30</v>
      </c>
      <c r="N12" s="46" t="s">
        <v>31</v>
      </c>
    </row>
    <row r="13" spans="1:14" ht="16.5" customHeight="1" x14ac:dyDescent="0.3">
      <c r="A13" s="10">
        <v>38</v>
      </c>
      <c r="B13" s="10" t="s">
        <v>80</v>
      </c>
      <c r="C13" s="10" t="s">
        <v>81</v>
      </c>
      <c r="D13" s="11">
        <v>40233</v>
      </c>
      <c r="E13" s="10" t="s">
        <v>32</v>
      </c>
      <c r="F13" s="10">
        <f>0+0+0+0</f>
        <v>0</v>
      </c>
      <c r="I13" s="20">
        <v>65</v>
      </c>
      <c r="J13" s="20" t="s">
        <v>124</v>
      </c>
      <c r="K13" s="20" t="s">
        <v>125</v>
      </c>
      <c r="L13" s="46">
        <v>77</v>
      </c>
      <c r="M13" s="47" t="s">
        <v>43</v>
      </c>
      <c r="N13" s="47" t="s">
        <v>44</v>
      </c>
    </row>
    <row r="14" spans="1:14" ht="16.5" customHeight="1" x14ac:dyDescent="0.3">
      <c r="A14" s="33" t="s">
        <v>8</v>
      </c>
      <c r="B14" s="34"/>
      <c r="C14" s="34"/>
      <c r="D14" s="34"/>
      <c r="E14" s="35"/>
      <c r="F14" s="1"/>
      <c r="I14" s="20">
        <v>78</v>
      </c>
      <c r="J14" s="18" t="s">
        <v>65</v>
      </c>
      <c r="K14" s="18" t="s">
        <v>66</v>
      </c>
      <c r="L14" s="46">
        <v>60</v>
      </c>
      <c r="M14" s="46" t="s">
        <v>67</v>
      </c>
      <c r="N14" s="46" t="s">
        <v>68</v>
      </c>
    </row>
    <row r="15" spans="1:14" ht="16.5" customHeight="1" x14ac:dyDescent="0.25">
      <c r="A15" s="38" t="s">
        <v>2</v>
      </c>
      <c r="B15" s="38" t="s">
        <v>3</v>
      </c>
      <c r="C15" s="38" t="s">
        <v>4</v>
      </c>
      <c r="D15" s="38" t="s">
        <v>5</v>
      </c>
      <c r="E15" s="38" t="s">
        <v>6</v>
      </c>
      <c r="F15" s="39" t="s">
        <v>7</v>
      </c>
    </row>
    <row r="16" spans="1:14" ht="16.5" customHeight="1" x14ac:dyDescent="0.3">
      <c r="A16" s="20">
        <v>53</v>
      </c>
      <c r="B16" s="20" t="s">
        <v>78</v>
      </c>
      <c r="C16" s="20" t="s">
        <v>79</v>
      </c>
      <c r="D16" s="21">
        <v>40924</v>
      </c>
      <c r="E16" s="20" t="s">
        <v>32</v>
      </c>
      <c r="F16" s="20">
        <f>2+2+2+2</f>
        <v>8</v>
      </c>
      <c r="G16" s="26" t="s">
        <v>122</v>
      </c>
      <c r="I16" s="44" t="s">
        <v>131</v>
      </c>
      <c r="J16" s="44"/>
      <c r="K16" s="44"/>
      <c r="L16" s="44"/>
      <c r="M16" s="44"/>
      <c r="N16" s="44"/>
    </row>
    <row r="17" spans="1:14" ht="16.5" customHeight="1" x14ac:dyDescent="0.3">
      <c r="A17" s="20">
        <v>41</v>
      </c>
      <c r="B17" s="20" t="s">
        <v>39</v>
      </c>
      <c r="C17" s="20" t="s">
        <v>40</v>
      </c>
      <c r="D17" s="21">
        <v>40417</v>
      </c>
      <c r="E17" s="20" t="s">
        <v>32</v>
      </c>
      <c r="F17" s="20">
        <f>0+2+2+2</f>
        <v>6</v>
      </c>
      <c r="I17" s="45" t="s">
        <v>129</v>
      </c>
      <c r="J17" s="45"/>
      <c r="K17" s="45"/>
      <c r="L17" s="45" t="s">
        <v>130</v>
      </c>
      <c r="M17" s="45"/>
      <c r="N17" s="45"/>
    </row>
    <row r="18" spans="1:14" ht="16.5" customHeight="1" x14ac:dyDescent="0.3">
      <c r="A18" s="20">
        <v>39</v>
      </c>
      <c r="B18" s="20" t="s">
        <v>49</v>
      </c>
      <c r="C18" s="20" t="s">
        <v>50</v>
      </c>
      <c r="D18" s="21">
        <v>40477</v>
      </c>
      <c r="E18" s="20" t="s">
        <v>27</v>
      </c>
      <c r="F18" s="20">
        <f>0+2+2+0</f>
        <v>4</v>
      </c>
      <c r="I18" s="20">
        <v>62</v>
      </c>
      <c r="J18" s="23" t="s">
        <v>28</v>
      </c>
      <c r="K18" s="20" t="s">
        <v>56</v>
      </c>
      <c r="L18" s="46">
        <v>64</v>
      </c>
      <c r="M18" s="46" t="s">
        <v>30</v>
      </c>
      <c r="N18" s="46" t="s">
        <v>31</v>
      </c>
    </row>
    <row r="19" spans="1:14" ht="16.5" customHeight="1" x14ac:dyDescent="0.3">
      <c r="A19" s="20">
        <v>72</v>
      </c>
      <c r="B19" s="20" t="s">
        <v>45</v>
      </c>
      <c r="C19" s="20" t="s">
        <v>46</v>
      </c>
      <c r="D19" s="21">
        <v>40686</v>
      </c>
      <c r="E19" s="20" t="s">
        <v>47</v>
      </c>
      <c r="F19" s="20">
        <f>2+0+0+0</f>
        <v>2</v>
      </c>
      <c r="I19" s="46">
        <v>77</v>
      </c>
      <c r="J19" s="47" t="s">
        <v>43</v>
      </c>
      <c r="K19" s="47" t="s">
        <v>44</v>
      </c>
      <c r="L19" s="20">
        <v>60</v>
      </c>
      <c r="M19" s="20" t="s">
        <v>67</v>
      </c>
      <c r="N19" s="20" t="s">
        <v>68</v>
      </c>
    </row>
    <row r="20" spans="1:14" ht="16.5" customHeight="1" x14ac:dyDescent="0.3">
      <c r="A20" s="20">
        <v>63</v>
      </c>
      <c r="B20" s="20" t="s">
        <v>102</v>
      </c>
      <c r="C20" s="20" t="s">
        <v>103</v>
      </c>
      <c r="D20" s="21">
        <v>40718</v>
      </c>
      <c r="E20" s="20" t="s">
        <v>32</v>
      </c>
      <c r="F20" s="20">
        <f>0+0+0+0</f>
        <v>0</v>
      </c>
    </row>
    <row r="21" spans="1:14" ht="16.5" customHeight="1" x14ac:dyDescent="0.25">
      <c r="A21" s="33" t="s">
        <v>9</v>
      </c>
      <c r="B21" s="34"/>
      <c r="C21" s="34"/>
      <c r="D21" s="34"/>
      <c r="E21" s="35"/>
      <c r="F21" s="1"/>
      <c r="I21" s="44" t="s">
        <v>132</v>
      </c>
      <c r="J21" s="44"/>
      <c r="K21" s="44"/>
      <c r="L21" s="44"/>
      <c r="M21" s="44"/>
      <c r="N21" s="44"/>
    </row>
    <row r="22" spans="1:14" ht="16.5" customHeight="1" x14ac:dyDescent="0.3">
      <c r="A22" s="38" t="s">
        <v>2</v>
      </c>
      <c r="B22" s="38" t="s">
        <v>3</v>
      </c>
      <c r="C22" s="38" t="s">
        <v>4</v>
      </c>
      <c r="D22" s="38" t="s">
        <v>5</v>
      </c>
      <c r="E22" s="38" t="s">
        <v>6</v>
      </c>
      <c r="F22" s="39" t="s">
        <v>7</v>
      </c>
      <c r="I22" s="46">
        <v>62</v>
      </c>
      <c r="J22" s="49" t="s">
        <v>28</v>
      </c>
      <c r="K22" s="46" t="s">
        <v>56</v>
      </c>
      <c r="L22" s="20">
        <v>60</v>
      </c>
      <c r="M22" s="20" t="s">
        <v>67</v>
      </c>
      <c r="N22" s="20" t="s">
        <v>68</v>
      </c>
    </row>
    <row r="23" spans="1:14" ht="16.5" customHeight="1" x14ac:dyDescent="0.3">
      <c r="A23" s="20">
        <v>42</v>
      </c>
      <c r="B23" s="20" t="s">
        <v>52</v>
      </c>
      <c r="C23" s="20" t="s">
        <v>53</v>
      </c>
      <c r="D23" s="21">
        <v>40473</v>
      </c>
      <c r="E23" s="20" t="s">
        <v>32</v>
      </c>
      <c r="F23" s="20">
        <f>0+2+2</f>
        <v>4</v>
      </c>
      <c r="G23" s="26" t="s">
        <v>122</v>
      </c>
      <c r="I23" s="15"/>
      <c r="J23" s="15"/>
      <c r="K23" s="15"/>
      <c r="L23" s="15"/>
      <c r="M23" s="15"/>
      <c r="N23" s="15"/>
    </row>
    <row r="24" spans="1:14" ht="16.5" customHeight="1" x14ac:dyDescent="0.3">
      <c r="A24" s="20">
        <v>74</v>
      </c>
      <c r="B24" s="20" t="s">
        <v>61</v>
      </c>
      <c r="C24" s="20" t="s">
        <v>62</v>
      </c>
      <c r="D24" s="21">
        <v>40662</v>
      </c>
      <c r="E24" s="20" t="s">
        <v>32</v>
      </c>
      <c r="F24" s="20">
        <f>2+2+0</f>
        <v>4</v>
      </c>
      <c r="G24" s="43"/>
      <c r="I24" s="48" t="s">
        <v>133</v>
      </c>
      <c r="J24" s="48"/>
      <c r="K24" s="48"/>
      <c r="L24" s="48"/>
      <c r="M24" s="48"/>
      <c r="N24" s="48"/>
    </row>
    <row r="25" spans="1:14" ht="16.5" customHeight="1" x14ac:dyDescent="0.3">
      <c r="A25" s="20">
        <v>54</v>
      </c>
      <c r="B25" s="20" t="s">
        <v>98</v>
      </c>
      <c r="C25" s="20" t="s">
        <v>99</v>
      </c>
      <c r="D25" s="21">
        <v>41181</v>
      </c>
      <c r="E25" s="20" t="s">
        <v>32</v>
      </c>
      <c r="F25" s="20">
        <f>2+0+0</f>
        <v>2</v>
      </c>
      <c r="I25" s="46">
        <v>64</v>
      </c>
      <c r="J25" s="46" t="s">
        <v>30</v>
      </c>
      <c r="K25" s="46" t="s">
        <v>31</v>
      </c>
      <c r="L25" s="20">
        <v>77</v>
      </c>
      <c r="M25" s="18" t="s">
        <v>43</v>
      </c>
      <c r="N25" s="18" t="s">
        <v>44</v>
      </c>
    </row>
    <row r="26" spans="1:14" ht="16.5" customHeight="1" x14ac:dyDescent="0.3">
      <c r="A26" s="20">
        <v>73</v>
      </c>
      <c r="B26" s="20" t="s">
        <v>76</v>
      </c>
      <c r="C26" s="20" t="s">
        <v>77</v>
      </c>
      <c r="D26" s="21">
        <v>40533</v>
      </c>
      <c r="E26" s="20" t="s">
        <v>47</v>
      </c>
      <c r="F26" s="20">
        <f>0+0+2</f>
        <v>2</v>
      </c>
    </row>
    <row r="27" spans="1:14" ht="16.5" customHeight="1" x14ac:dyDescent="0.25">
      <c r="A27" s="33" t="s">
        <v>10</v>
      </c>
      <c r="B27" s="34"/>
      <c r="C27" s="34"/>
      <c r="D27" s="34"/>
      <c r="E27" s="35"/>
      <c r="F27" s="1"/>
    </row>
    <row r="28" spans="1:14" ht="16.5" customHeight="1" x14ac:dyDescent="0.25">
      <c r="A28" s="38" t="s">
        <v>2</v>
      </c>
      <c r="B28" s="38" t="s">
        <v>3</v>
      </c>
      <c r="C28" s="38" t="s">
        <v>4</v>
      </c>
      <c r="D28" s="38" t="s">
        <v>5</v>
      </c>
      <c r="E28" s="38" t="s">
        <v>6</v>
      </c>
      <c r="F28" s="39" t="s">
        <v>7</v>
      </c>
    </row>
    <row r="29" spans="1:14" ht="16.5" customHeight="1" x14ac:dyDescent="0.3">
      <c r="A29" s="20">
        <v>64</v>
      </c>
      <c r="B29" s="20" t="s">
        <v>30</v>
      </c>
      <c r="C29" s="20" t="s">
        <v>31</v>
      </c>
      <c r="D29" s="21">
        <v>40636</v>
      </c>
      <c r="E29" s="20" t="s">
        <v>32</v>
      </c>
      <c r="F29" s="20">
        <f>2+2+2</f>
        <v>6</v>
      </c>
      <c r="G29" s="26" t="s">
        <v>122</v>
      </c>
    </row>
    <row r="30" spans="1:14" ht="16.5" customHeight="1" x14ac:dyDescent="0.3">
      <c r="A30" s="20">
        <v>45</v>
      </c>
      <c r="B30" s="20" t="s">
        <v>92</v>
      </c>
      <c r="C30" s="20" t="s">
        <v>40</v>
      </c>
      <c r="D30" s="21">
        <v>41220</v>
      </c>
      <c r="E30" s="20" t="s">
        <v>32</v>
      </c>
      <c r="F30" s="20">
        <f>2+0+0</f>
        <v>2</v>
      </c>
    </row>
    <row r="31" spans="1:14" ht="16.5" customHeight="1" x14ac:dyDescent="0.3">
      <c r="A31" s="20">
        <v>55</v>
      </c>
      <c r="B31" s="20" t="s">
        <v>48</v>
      </c>
      <c r="C31" s="20" t="s">
        <v>36</v>
      </c>
      <c r="D31" s="21">
        <v>40602</v>
      </c>
      <c r="E31" s="20" t="s">
        <v>32</v>
      </c>
      <c r="F31" s="20">
        <f>0+2+0</f>
        <v>2</v>
      </c>
    </row>
    <row r="32" spans="1:14" ht="16.5" customHeight="1" x14ac:dyDescent="0.3">
      <c r="A32" s="20">
        <v>75</v>
      </c>
      <c r="B32" s="20" t="s">
        <v>61</v>
      </c>
      <c r="C32" s="20" t="s">
        <v>123</v>
      </c>
      <c r="D32" s="21">
        <v>41106</v>
      </c>
      <c r="E32" s="20" t="s">
        <v>32</v>
      </c>
      <c r="F32" s="20">
        <f>0+0+2</f>
        <v>2</v>
      </c>
    </row>
    <row r="33" spans="1:7" ht="16.5" customHeight="1" x14ac:dyDescent="0.25">
      <c r="A33" s="33" t="s">
        <v>11</v>
      </c>
      <c r="B33" s="34"/>
      <c r="C33" s="34"/>
      <c r="D33" s="34"/>
      <c r="E33" s="35"/>
      <c r="F33" s="1"/>
    </row>
    <row r="34" spans="1:7" ht="16.5" customHeight="1" x14ac:dyDescent="0.25">
      <c r="A34" s="38" t="s">
        <v>2</v>
      </c>
      <c r="B34" s="38" t="s">
        <v>3</v>
      </c>
      <c r="C34" s="38" t="s">
        <v>4</v>
      </c>
      <c r="D34" s="38" t="s">
        <v>5</v>
      </c>
      <c r="E34" s="38" t="s">
        <v>6</v>
      </c>
      <c r="F34" s="39" t="s">
        <v>7</v>
      </c>
    </row>
    <row r="35" spans="1:7" ht="16.5" customHeight="1" x14ac:dyDescent="0.3">
      <c r="A35" s="20">
        <v>65</v>
      </c>
      <c r="B35" s="20" t="s">
        <v>124</v>
      </c>
      <c r="C35" s="20" t="s">
        <v>125</v>
      </c>
      <c r="D35" s="21">
        <v>40414</v>
      </c>
      <c r="E35" s="20" t="s">
        <v>32</v>
      </c>
      <c r="F35" s="20">
        <f>2+2+2</f>
        <v>6</v>
      </c>
      <c r="G35" s="26" t="s">
        <v>122</v>
      </c>
    </row>
    <row r="36" spans="1:7" ht="16.5" customHeight="1" x14ac:dyDescent="0.3">
      <c r="A36" s="20">
        <v>76</v>
      </c>
      <c r="B36" s="18" t="s">
        <v>63</v>
      </c>
      <c r="C36" s="18" t="s">
        <v>64</v>
      </c>
      <c r="D36" s="19">
        <v>40783</v>
      </c>
      <c r="E36" s="20" t="s">
        <v>24</v>
      </c>
      <c r="F36" s="20">
        <f>0+2+2</f>
        <v>4</v>
      </c>
    </row>
    <row r="37" spans="1:7" ht="16.5" customHeight="1" x14ac:dyDescent="0.3">
      <c r="A37" s="20">
        <v>56</v>
      </c>
      <c r="B37" s="20" t="s">
        <v>41</v>
      </c>
      <c r="C37" s="20" t="s">
        <v>42</v>
      </c>
      <c r="D37" s="21">
        <v>40520</v>
      </c>
      <c r="E37" s="20" t="s">
        <v>32</v>
      </c>
      <c r="F37" s="20">
        <f>2+0+0</f>
        <v>2</v>
      </c>
    </row>
    <row r="38" spans="1:7" ht="16.5" customHeight="1" x14ac:dyDescent="0.3">
      <c r="A38" s="20">
        <v>46</v>
      </c>
      <c r="B38" s="20" t="s">
        <v>86</v>
      </c>
      <c r="C38" s="20" t="s">
        <v>87</v>
      </c>
      <c r="D38" s="21">
        <v>40304</v>
      </c>
      <c r="E38" s="20" t="s">
        <v>32</v>
      </c>
      <c r="F38" s="20">
        <f>0+0+0</f>
        <v>0</v>
      </c>
    </row>
    <row r="39" spans="1:7" ht="16.5" customHeight="1" x14ac:dyDescent="0.25">
      <c r="A39" s="33" t="s">
        <v>12</v>
      </c>
      <c r="B39" s="34"/>
      <c r="C39" s="34"/>
      <c r="D39" s="34"/>
      <c r="E39" s="35"/>
      <c r="F39" s="1"/>
    </row>
    <row r="40" spans="1:7" ht="16.5" customHeight="1" x14ac:dyDescent="0.25">
      <c r="A40" s="38" t="s">
        <v>2</v>
      </c>
      <c r="B40" s="38" t="s">
        <v>3</v>
      </c>
      <c r="C40" s="38" t="s">
        <v>4</v>
      </c>
      <c r="D40" s="38" t="s">
        <v>5</v>
      </c>
      <c r="E40" s="38" t="s">
        <v>6</v>
      </c>
      <c r="F40" s="39" t="s">
        <v>7</v>
      </c>
    </row>
    <row r="41" spans="1:7" ht="16.5" customHeight="1" x14ac:dyDescent="0.3">
      <c r="A41" s="20">
        <v>77</v>
      </c>
      <c r="B41" s="18" t="s">
        <v>43</v>
      </c>
      <c r="C41" s="18" t="s">
        <v>44</v>
      </c>
      <c r="D41" s="19">
        <v>40411</v>
      </c>
      <c r="E41" s="20" t="s">
        <v>24</v>
      </c>
      <c r="F41" s="20">
        <f>2+2+2</f>
        <v>6</v>
      </c>
      <c r="G41" s="26" t="s">
        <v>122</v>
      </c>
    </row>
    <row r="42" spans="1:7" ht="16.5" customHeight="1" x14ac:dyDescent="0.3">
      <c r="A42" s="20">
        <v>57</v>
      </c>
      <c r="B42" s="20" t="s">
        <v>57</v>
      </c>
      <c r="C42" s="20" t="s">
        <v>58</v>
      </c>
      <c r="D42" s="21">
        <v>40901</v>
      </c>
      <c r="E42" s="20" t="s">
        <v>32</v>
      </c>
      <c r="F42" s="20">
        <f>2+0+2</f>
        <v>4</v>
      </c>
    </row>
    <row r="43" spans="1:7" ht="16.5" customHeight="1" x14ac:dyDescent="0.3">
      <c r="A43" s="20">
        <v>47</v>
      </c>
      <c r="B43" s="20" t="s">
        <v>126</v>
      </c>
      <c r="C43" s="20" t="s">
        <v>127</v>
      </c>
      <c r="D43" s="21">
        <v>41043</v>
      </c>
      <c r="E43" s="20" t="s">
        <v>32</v>
      </c>
      <c r="F43" s="20">
        <f>0+0+0</f>
        <v>0</v>
      </c>
    </row>
    <row r="44" spans="1:7" ht="16.5" customHeight="1" x14ac:dyDescent="0.3">
      <c r="A44" s="20">
        <v>67</v>
      </c>
      <c r="B44" s="20" t="s">
        <v>82</v>
      </c>
      <c r="C44" s="20" t="s">
        <v>83</v>
      </c>
      <c r="D44" s="21">
        <v>40915</v>
      </c>
      <c r="E44" s="20" t="s">
        <v>32</v>
      </c>
      <c r="F44" s="20">
        <f>0+0+0</f>
        <v>0</v>
      </c>
    </row>
    <row r="45" spans="1:7" ht="16.5" customHeight="1" x14ac:dyDescent="0.25">
      <c r="A45" s="33" t="s">
        <v>13</v>
      </c>
      <c r="B45" s="34"/>
      <c r="C45" s="34"/>
      <c r="D45" s="34"/>
      <c r="E45" s="35"/>
      <c r="F45" s="1"/>
    </row>
    <row r="46" spans="1:7" ht="16.5" customHeight="1" x14ac:dyDescent="0.25">
      <c r="A46" s="38" t="s">
        <v>2</v>
      </c>
      <c r="B46" s="38" t="s">
        <v>3</v>
      </c>
      <c r="C46" s="38" t="s">
        <v>4</v>
      </c>
      <c r="D46" s="38" t="s">
        <v>5</v>
      </c>
      <c r="E46" s="38" t="s">
        <v>6</v>
      </c>
      <c r="F46" s="39" t="s">
        <v>7</v>
      </c>
    </row>
    <row r="47" spans="1:7" ht="16.5" customHeight="1" x14ac:dyDescent="0.3">
      <c r="A47" s="20">
        <v>78</v>
      </c>
      <c r="B47" s="18" t="s">
        <v>65</v>
      </c>
      <c r="C47" s="18" t="s">
        <v>66</v>
      </c>
      <c r="D47" s="19">
        <v>40242</v>
      </c>
      <c r="E47" s="20" t="s">
        <v>24</v>
      </c>
      <c r="F47" s="20">
        <f>2+2+2</f>
        <v>6</v>
      </c>
      <c r="G47" s="26" t="s">
        <v>122</v>
      </c>
    </row>
    <row r="48" spans="1:7" ht="16.5" customHeight="1" x14ac:dyDescent="0.3">
      <c r="A48" s="20">
        <v>48</v>
      </c>
      <c r="B48" s="20" t="s">
        <v>95</v>
      </c>
      <c r="C48" s="20" t="s">
        <v>96</v>
      </c>
      <c r="D48" s="21">
        <v>40414</v>
      </c>
      <c r="E48" s="20" t="s">
        <v>32</v>
      </c>
      <c r="F48" s="20">
        <f>0+2+0</f>
        <v>2</v>
      </c>
    </row>
    <row r="49" spans="1:7" ht="16.5" customHeight="1" x14ac:dyDescent="0.3">
      <c r="A49" s="20">
        <v>59</v>
      </c>
      <c r="B49" s="20" t="s">
        <v>25</v>
      </c>
      <c r="C49" s="20" t="s">
        <v>51</v>
      </c>
      <c r="D49" s="21">
        <v>40635</v>
      </c>
      <c r="E49" s="20" t="s">
        <v>32</v>
      </c>
      <c r="F49" s="20">
        <f>2+0+0</f>
        <v>2</v>
      </c>
    </row>
    <row r="50" spans="1:7" ht="16.5" customHeight="1" x14ac:dyDescent="0.3">
      <c r="A50" s="20">
        <v>68</v>
      </c>
      <c r="B50" s="20" t="s">
        <v>90</v>
      </c>
      <c r="C50" s="20" t="s">
        <v>91</v>
      </c>
      <c r="D50" s="21">
        <v>41168</v>
      </c>
      <c r="E50" s="20" t="s">
        <v>32</v>
      </c>
      <c r="F50" s="20">
        <f>0+0+2</f>
        <v>2</v>
      </c>
    </row>
    <row r="51" spans="1:7" ht="16.5" customHeight="1" x14ac:dyDescent="0.25">
      <c r="A51" s="40" t="s">
        <v>14</v>
      </c>
      <c r="B51" s="41"/>
      <c r="C51" s="41"/>
      <c r="D51" s="41"/>
      <c r="E51" s="42"/>
      <c r="F51" s="32"/>
    </row>
    <row r="52" spans="1:7" ht="16.5" customHeight="1" x14ac:dyDescent="0.25">
      <c r="A52" s="36" t="s">
        <v>2</v>
      </c>
      <c r="B52" s="36" t="s">
        <v>3</v>
      </c>
      <c r="C52" s="36" t="s">
        <v>4</v>
      </c>
      <c r="D52" s="36" t="s">
        <v>5</v>
      </c>
      <c r="E52" s="36" t="s">
        <v>6</v>
      </c>
      <c r="F52" s="37" t="s">
        <v>7</v>
      </c>
    </row>
    <row r="53" spans="1:7" ht="16.5" customHeight="1" x14ac:dyDescent="0.3">
      <c r="A53" s="20">
        <v>60</v>
      </c>
      <c r="B53" s="20" t="s">
        <v>67</v>
      </c>
      <c r="C53" s="20" t="s">
        <v>68</v>
      </c>
      <c r="D53" s="21">
        <v>41251</v>
      </c>
      <c r="E53" s="20" t="s">
        <v>32</v>
      </c>
      <c r="F53" s="20">
        <f>2+2+2+2</f>
        <v>8</v>
      </c>
      <c r="G53" s="26" t="s">
        <v>122</v>
      </c>
    </row>
    <row r="54" spans="1:7" ht="16.5" customHeight="1" x14ac:dyDescent="0.3">
      <c r="A54" s="20">
        <v>36</v>
      </c>
      <c r="B54" s="20" t="s">
        <v>84</v>
      </c>
      <c r="C54" s="20" t="s">
        <v>85</v>
      </c>
      <c r="D54" s="21">
        <v>40560</v>
      </c>
      <c r="E54" s="20" t="s">
        <v>32</v>
      </c>
      <c r="F54" s="20">
        <f>0+2+2+2</f>
        <v>6</v>
      </c>
    </row>
    <row r="55" spans="1:7" ht="16.5" customHeight="1" x14ac:dyDescent="0.3">
      <c r="A55" s="20">
        <v>69</v>
      </c>
      <c r="B55" s="20" t="s">
        <v>73</v>
      </c>
      <c r="C55" s="20" t="s">
        <v>74</v>
      </c>
      <c r="D55" s="21">
        <v>40597</v>
      </c>
      <c r="E55" s="20" t="s">
        <v>32</v>
      </c>
      <c r="F55" s="20">
        <f>2+2+0+0</f>
        <v>4</v>
      </c>
    </row>
    <row r="56" spans="1:7" ht="16.5" customHeight="1" x14ac:dyDescent="0.3">
      <c r="A56" s="20">
        <v>50</v>
      </c>
      <c r="B56" s="20" t="s">
        <v>59</v>
      </c>
      <c r="C56" s="20" t="s">
        <v>60</v>
      </c>
      <c r="D56" s="21">
        <v>41160</v>
      </c>
      <c r="E56" s="20" t="s">
        <v>32</v>
      </c>
      <c r="F56" s="20">
        <f>0+0+0+2</f>
        <v>2</v>
      </c>
    </row>
    <row r="57" spans="1:7" ht="14.4" x14ac:dyDescent="0.3">
      <c r="A57" s="20">
        <v>37</v>
      </c>
      <c r="B57" s="18" t="s">
        <v>94</v>
      </c>
      <c r="C57" s="18" t="s">
        <v>40</v>
      </c>
      <c r="D57" s="19">
        <v>41207</v>
      </c>
      <c r="E57" s="20" t="s">
        <v>32</v>
      </c>
      <c r="F57" s="20">
        <f>0+0+0+0</f>
        <v>0</v>
      </c>
    </row>
  </sheetData>
  <mergeCells count="23">
    <mergeCell ref="I24:N24"/>
    <mergeCell ref="I1:N1"/>
    <mergeCell ref="I9:N9"/>
    <mergeCell ref="I10:K10"/>
    <mergeCell ref="L10:N10"/>
    <mergeCell ref="I16:N16"/>
    <mergeCell ref="I17:K17"/>
    <mergeCell ref="L17:N17"/>
    <mergeCell ref="I21:N21"/>
    <mergeCell ref="A51:E51"/>
    <mergeCell ref="B2:E2"/>
    <mergeCell ref="B3:E3"/>
    <mergeCell ref="A5:F5"/>
    <mergeCell ref="A6:F6"/>
    <mergeCell ref="A7:E7"/>
    <mergeCell ref="A14:E14"/>
    <mergeCell ref="A21:E21"/>
    <mergeCell ref="A27:E27"/>
    <mergeCell ref="A1:F1"/>
    <mergeCell ref="A4:F4"/>
    <mergeCell ref="A33:E33"/>
    <mergeCell ref="A39:E39"/>
    <mergeCell ref="A45:E45"/>
  </mergeCells>
  <pageMargins left="0.7" right="0.7" top="0.75" bottom="0.75" header="0.3" footer="0.3"/>
  <pageSetup paperSize="9" scale="9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speedrun 2010-2012</vt:lpstr>
      <vt:lpstr>freerun 2010-2012</vt:lpstr>
      <vt:lpstr>chat et souris 2010-2012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STADLER</dc:creator>
  <cp:lastModifiedBy>Steven STADLER</cp:lastModifiedBy>
  <dcterms:created xsi:type="dcterms:W3CDTF">2024-04-25T14:15:34Z</dcterms:created>
  <dcterms:modified xsi:type="dcterms:W3CDTF">2024-05-06T09:24:12Z</dcterms:modified>
</cp:coreProperties>
</file>